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0" windowWidth="20730" windowHeight="11280" tabRatio="533" firstSheet="2" activeTab="2"/>
  </bookViews>
  <sheets>
    <sheet name="Приложение 1" sheetId="1" r:id="rId1"/>
    <sheet name="Приложение 2" sheetId="2" r:id="rId2"/>
    <sheet name="Приложение 7" sheetId="7" r:id="rId3"/>
  </sheets>
  <definedNames>
    <definedName name="_xlnm.Print_Area" localSheetId="2">'Приложение 7'!$A$3:$R$76</definedName>
  </definedNames>
  <calcPr calcId="144525"/>
</workbook>
</file>

<file path=xl/calcChain.xml><?xml version="1.0" encoding="utf-8"?>
<calcChain xmlns="http://schemas.openxmlformats.org/spreadsheetml/2006/main">
  <c r="R21" i="7" l="1"/>
  <c r="Q21" i="7"/>
  <c r="Q18" i="7"/>
  <c r="Q20" i="7"/>
  <c r="R18" i="7"/>
  <c r="C21" i="7"/>
  <c r="D21" i="7"/>
  <c r="E21" i="7"/>
  <c r="F21" i="7"/>
  <c r="G21" i="7"/>
  <c r="H21" i="7"/>
  <c r="I21" i="7"/>
  <c r="J21" i="7"/>
  <c r="K21" i="7"/>
  <c r="L21" i="7"/>
  <c r="M21" i="7"/>
  <c r="N21" i="7"/>
  <c r="O21" i="7"/>
  <c r="P21" i="7"/>
  <c r="B21" i="7"/>
  <c r="L18" i="7"/>
  <c r="G18" i="7"/>
  <c r="B18" i="7"/>
  <c r="B20" i="7"/>
  <c r="L20" i="7"/>
  <c r="G20" i="7"/>
  <c r="C65" i="7" l="1"/>
  <c r="L16" i="7" l="1"/>
  <c r="G16" i="7"/>
  <c r="B16" i="7"/>
  <c r="G65" i="7" l="1"/>
  <c r="L14" i="7" l="1"/>
  <c r="G14" i="7"/>
  <c r="B14" i="7"/>
  <c r="B11" i="7" l="1"/>
  <c r="C11" i="7" s="1"/>
  <c r="D11" i="7" s="1"/>
  <c r="E11" i="7" s="1"/>
  <c r="F11" i="7" s="1"/>
  <c r="G11" i="7" s="1"/>
  <c r="H11" i="7" s="1"/>
  <c r="I11" i="7" s="1"/>
  <c r="J11" i="7" s="1"/>
  <c r="K11" i="7" s="1"/>
  <c r="L11" i="7" s="1"/>
  <c r="M11" i="7" s="1"/>
  <c r="N11" i="7" s="1"/>
  <c r="O11" i="7" s="1"/>
  <c r="P11" i="7" s="1"/>
  <c r="Q11" i="7" s="1"/>
  <c r="R11" i="7" s="1"/>
</calcChain>
</file>

<file path=xl/sharedStrings.xml><?xml version="1.0" encoding="utf-8"?>
<sst xmlns="http://schemas.openxmlformats.org/spreadsheetml/2006/main" count="124" uniqueCount="98">
  <si>
    <t xml:space="preserve">ПАСПОРТ </t>
  </si>
  <si>
    <t>муниципальной программы</t>
  </si>
  <si>
    <t>Ответственный исполнитель муниципальной программы</t>
  </si>
  <si>
    <t>Исполнители муниципальной программы</t>
  </si>
  <si>
    <t>Подпрограммы муниципальной программы</t>
  </si>
  <si>
    <t>Цели муниципальной программы</t>
  </si>
  <si>
    <t>Задачи муниципальной программы</t>
  </si>
  <si>
    <t>Соисполнители муниципальной программы</t>
  </si>
  <si>
    <t>Целевые показатели муниципальной программы, их значения на последний год реализации</t>
  </si>
  <si>
    <t>Сроки и этапы реализации муниципальной программы</t>
  </si>
  <si>
    <t>Объемы и источники финансирования муниципальной программы*</t>
  </si>
  <si>
    <t>Ожидаемые результаты реализации муниципальной программы</t>
  </si>
  <si>
    <t>подпрограммы муниципальной программы</t>
  </si>
  <si>
    <t>Ответственный исполнитель программы (соисполнитель муниципальной программы)</t>
  </si>
  <si>
    <t>Исполнители подпрограммы</t>
  </si>
  <si>
    <t>Цели подпрограммы</t>
  </si>
  <si>
    <t>Задачи подпрограммы</t>
  </si>
  <si>
    <t>Целевые показатели подпрограммы, их значения на последний год реализации</t>
  </si>
  <si>
    <t>Сроки и этапы реализации подпрограммы</t>
  </si>
  <si>
    <t>Объемы и источники финансирования подпрограммы*</t>
  </si>
  <si>
    <t>Ожидаемые результаты реализации подпрограммы</t>
  </si>
  <si>
    <t xml:space="preserve">*Указываются  общие  объемы  финансирования муниципальной программы по
годам реализации и в разрезе источников финансирования
</t>
  </si>
  <si>
    <t xml:space="preserve">*Указываются  общие  объемы  финансирования подпрограммы по
годам реализации и в разрезе источников финансирования
</t>
  </si>
  <si>
    <t>Приложение 1 к Порядку разработки, реализации и оценки эффективности муниципальных программ</t>
  </si>
  <si>
    <t>Приложение 2 к Порядку разработки, реализации и оценки эффективности муниципальных программ</t>
  </si>
  <si>
    <t>Единица измерения</t>
  </si>
  <si>
    <t>Значения целевых показателей</t>
  </si>
  <si>
    <t>Наименование мероприятия</t>
  </si>
  <si>
    <t>областной бюджет</t>
  </si>
  <si>
    <t>федеральный бюджет</t>
  </si>
  <si>
    <t>ИТОГО</t>
  </si>
  <si>
    <t>Цели и задачи</t>
  </si>
  <si>
    <t>ОТЧЕТ</t>
  </si>
  <si>
    <t>(подпись)</t>
  </si>
  <si>
    <t>ФИО</t>
  </si>
  <si>
    <t>Главный бухгалтер</t>
  </si>
  <si>
    <t>Достижение индикатора (да/нет)*</t>
  </si>
  <si>
    <t>Наименование мероприятий*</t>
  </si>
  <si>
    <t>внебюджетные источники</t>
  </si>
  <si>
    <t>Утверждено сводной бюджетной росписью на очередной финансовый год и плановый период, тыс.рублей</t>
  </si>
  <si>
    <t>Всего</t>
  </si>
  <si>
    <t>бюджет городского округа - город Камышин</t>
  </si>
  <si>
    <t>Степень соответствия запланированному уровню затрат из всех источников, % ((гр.12/гр.2)*100%)</t>
  </si>
  <si>
    <t>Уровень кассового исполннеия бюджета городского округа - город Камышин, % ((гр.10/гр.5)*100%)</t>
  </si>
  <si>
    <t>Достижение значений целевых показателей</t>
  </si>
  <si>
    <t>Наименование целевого показателя (индикатора)</t>
  </si>
  <si>
    <t>отчетный период</t>
  </si>
  <si>
    <t>Обоснования отклонений значений целевого показателя на конец отчетного периода (при наличии)</t>
  </si>
  <si>
    <t>Фактическое финансирование мероприятий (кассовые расходы), тыс.рублей</t>
  </si>
  <si>
    <t>Фактическое выполнение мероприятий (фактические расходы), тыс. рублей</t>
  </si>
  <si>
    <t>8**</t>
  </si>
  <si>
    <t xml:space="preserve"> * Индикатор, выполненный частично, признается не достигнутым</t>
  </si>
  <si>
    <t>** Графа 8 заполняется по итогам отчетного года</t>
  </si>
  <si>
    <t xml:space="preserve"> * Заполняется в соответствии с наименованием мероприятия муниципальной программы</t>
  </si>
  <si>
    <t xml:space="preserve">1. Цель: Формирование и развитие на территории городского округа - город Камышин конкурентноспособного туристического продукта, который обеспечит удовлетворение потребностей населения в активном и полноценном отдыхе, а также обеспечит приток туристов и экскурсантов </t>
  </si>
  <si>
    <t xml:space="preserve">Численность граждан РФ, размещенных в коллективных средствах размещения </t>
  </si>
  <si>
    <t>Количество разработанных экскурсионных и туристических маршрутов для посещения детьми и молодежью (нарастающим итогом)</t>
  </si>
  <si>
    <t>чел.</t>
  </si>
  <si>
    <t>ед.</t>
  </si>
  <si>
    <t>Численность экскурсантов (туристов), посетивших музеи, галереи</t>
  </si>
  <si>
    <t>Золотарева М.С.</t>
  </si>
  <si>
    <t>1.1. Задача : Сохранение и рациональное использование природного, исторического, культурного потенциала городского округа - город Камышин для развития разнообразных видов туризма</t>
  </si>
  <si>
    <t xml:space="preserve">1.1.1. Создание подробной базы данных инфраструктуры Камышина и района, связанной с обслуживанием туристов - составление и ежегодное обновление реестра туристический ресурсов              </t>
  </si>
  <si>
    <t>1.1. Сохранение и рациональное использование природного, исторического, культурного потенциала городского округа - город Камышин для развития разнообразных видов туризма</t>
  </si>
  <si>
    <t>кол-во</t>
  </si>
  <si>
    <t xml:space="preserve">  о ходе реализации муниципальной программы «Развитие туризма на территории городского округа - город Камышин»,  утвержденной постановлением Администрации городского округа - город Камышин от «31» декабря 2013 г. № 3234-п                                  </t>
  </si>
  <si>
    <t xml:space="preserve">1.2. Продвижение туристского продукта Камышина на внутреннем туристском рынке </t>
  </si>
  <si>
    <t>1.2. Задача: Продвижение туристского продукта Камышина на внутреннем туристском рынке</t>
  </si>
  <si>
    <t>Объем туристических услуг</t>
  </si>
  <si>
    <t>тыс. руб.</t>
  </si>
  <si>
    <t>1.3. Задача Повышение качества и доступности услуг в сфере внутреннего и въездного туризма на территории городского округа - город Камышин</t>
  </si>
  <si>
    <t>1.1.1.Создание подробной базы данных инфраструктуры Камышина и района, связанной с обслуживанием туристов – составление и ежегодное обновление реестра туристических ресурсов города</t>
  </si>
  <si>
    <t>1.2.1.Разработка экскурсий, туристических маршрутов, культурно-образовательных занятий и лекций</t>
  </si>
  <si>
    <t>1.3.1. Участие в областных, всероссийских  конкурсах туристической направленности</t>
  </si>
  <si>
    <t>1.3.2. Реализация мероприятий, направленных на развитие сферы туризма и повышения качества услуг данной сферы</t>
  </si>
  <si>
    <t>1.2.1. Разработка экскурсий, туристических маршрутов, культурно-образовательных занятий и лекций</t>
  </si>
  <si>
    <t>факт 2024г.</t>
  </si>
  <si>
    <t>план 2025г.</t>
  </si>
  <si>
    <t>Примечание: При отсутствии кредиторской задолженности, сложившейся на 01.01.2025 г., по мероприятиям, реализуемым в рамках муниципальной программы в отчете указывается информация об ее отсутствии</t>
  </si>
  <si>
    <t>Сумма кредиторской задолженности, сложившейся на 01.01.2025 г., тыс.рублей</t>
  </si>
  <si>
    <t>Кассовые расходы по погашению кредиторской задолженности в 2025 году, тыс.рублей</t>
  </si>
  <si>
    <t>1. Реализация мероприятий, направленных на развитие сферы туризма и повышения качества услуг данной сферы</t>
  </si>
  <si>
    <t>1.3.1. Реализация мероприятий, направленных на развитие сферы туризма и повышения качества услуг данной сферы</t>
  </si>
  <si>
    <t>1.3.2. Участие в областных, всероссийских  конкурсах туристической направленности</t>
  </si>
  <si>
    <t>1.3.3. Реализация мероприятий в части осуществления регионального государственного контроля (надзора) в сфере туристской индустрии</t>
  </si>
  <si>
    <t xml:space="preserve"> за  2025 год</t>
  </si>
  <si>
    <t>(в ред. от "25" декабря 2025 года № 2004-п)</t>
  </si>
  <si>
    <t>факт 2025</t>
  </si>
  <si>
    <t xml:space="preserve">Наличие обновленного Туристического паспорта городского округа – город Камышин </t>
  </si>
  <si>
    <t>1.3.3. Реализация мероприятий, направленных на развитие сферы туризма и повышения качества услуг данной сферы</t>
  </si>
  <si>
    <t xml:space="preserve">Количество жалоб, в отношении которых контрольным (надзорным) органом нарушен срок рассмотрения за отчетный период </t>
  </si>
  <si>
    <t>да</t>
  </si>
  <si>
    <t xml:space="preserve"> -</t>
  </si>
  <si>
    <t>Таранова М.Я.</t>
  </si>
  <si>
    <t>Председатель Комитета по культуре</t>
  </si>
  <si>
    <t xml:space="preserve">1. Цель: Формирование и развитие на территории городского округа - город Камышин конкурентноспособного туристского продукта, который обеспечит удовлетворение потребностей населения в активном и полноценном отдыхе, а также обеспечит приток туристов и экскурсантов </t>
  </si>
  <si>
    <t>Рост показателя обусловлен трансформацией туристической отрасли, характеризующейся повышением удельного веса внутренних путешествий при одновременном сокращении количества выездов за рубеж</t>
  </si>
  <si>
    <t xml:space="preserve">  Кредиторская задолженность, сложившаяся на 01.01.2026г., по мероприятиям, реализуемым в рамках муниципальной программы «Развитие туризма на территории городского округа - город Камышин», утвержденной постановлением Администрации городского округа - город Камышин   от  «31» декабря 2013 г.  № 3234-п                                                                            (в ред. от  «25» декабря 2025 г. № 2004-п)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</si>
</sst>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1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3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11" fillId="0" borderId="0"/>
  </cellStyleXfs>
  <cellXfs count="132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7" fillId="0" borderId="0" xfId="0" applyFont="1" applyAlignment="1">
      <alignment horizontal="justify" vertical="top" wrapText="1"/>
    </xf>
    <xf numFmtId="0" fontId="9" fillId="0" borderId="0" xfId="1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3" fontId="7" fillId="0" borderId="2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5" fontId="9" fillId="0" borderId="2" xfId="0" applyNumberFormat="1" applyFont="1" applyFill="1" applyBorder="1" applyAlignment="1">
      <alignment horizontal="center" vertical="center" wrapText="1"/>
    </xf>
    <xf numFmtId="165" fontId="12" fillId="0" borderId="2" xfId="0" applyNumberFormat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Border="1" applyAlignment="1">
      <alignment vertical="top" wrapText="1"/>
    </xf>
    <xf numFmtId="165" fontId="12" fillId="0" borderId="0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9" fontId="10" fillId="0" borderId="0" xfId="2" applyFont="1" applyBorder="1" applyAlignment="1">
      <alignment horizontal="center" vertical="center" wrapText="1"/>
    </xf>
    <xf numFmtId="9" fontId="9" fillId="0" borderId="2" xfId="2" applyFont="1" applyFill="1" applyBorder="1" applyAlignment="1">
      <alignment horizontal="center" vertical="center"/>
    </xf>
    <xf numFmtId="9" fontId="9" fillId="0" borderId="2" xfId="2" applyFont="1" applyFill="1" applyBorder="1" applyAlignment="1">
      <alignment horizontal="center" vertical="center" wrapText="1"/>
    </xf>
    <xf numFmtId="165" fontId="9" fillId="0" borderId="2" xfId="0" applyNumberFormat="1" applyFont="1" applyFill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6" fillId="3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166" fontId="9" fillId="0" borderId="2" xfId="2" applyNumberFormat="1" applyFont="1" applyFill="1" applyBorder="1" applyAlignment="1">
      <alignment horizontal="center" vertical="center"/>
    </xf>
    <xf numFmtId="166" fontId="9" fillId="0" borderId="2" xfId="2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2" borderId="16" xfId="0" applyFont="1" applyFill="1" applyBorder="1" applyAlignment="1">
      <alignment vertical="top" wrapText="1"/>
    </xf>
    <xf numFmtId="164" fontId="9" fillId="0" borderId="2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10" xfId="1" applyFont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9" fillId="0" borderId="0" xfId="1" applyFont="1" applyBorder="1" applyAlignment="1">
      <alignment horizontal="center" vertical="top" wrapText="1"/>
    </xf>
    <xf numFmtId="0" fontId="9" fillId="0" borderId="13" xfId="1" applyFont="1" applyBorder="1" applyAlignment="1">
      <alignment horizontal="center" vertical="top" wrapText="1"/>
    </xf>
    <xf numFmtId="0" fontId="9" fillId="0" borderId="12" xfId="1" applyFont="1" applyBorder="1" applyAlignment="1">
      <alignment horizontal="center" vertical="top" wrapText="1"/>
    </xf>
    <xf numFmtId="0" fontId="9" fillId="0" borderId="9" xfId="1" applyFont="1" applyBorder="1" applyAlignment="1">
      <alignment horizontal="center" vertical="top" wrapText="1"/>
    </xf>
    <xf numFmtId="0" fontId="9" fillId="0" borderId="5" xfId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64" fontId="7" fillId="0" borderId="3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164" fontId="10" fillId="0" borderId="3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165" fontId="9" fillId="0" borderId="3" xfId="0" applyNumberFormat="1" applyFont="1" applyFill="1" applyBorder="1" applyAlignment="1">
      <alignment horizontal="left" vertical="center" wrapText="1"/>
    </xf>
    <xf numFmtId="165" fontId="9" fillId="0" borderId="11" xfId="0" applyNumberFormat="1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5" fontId="9" fillId="0" borderId="7" xfId="0" applyNumberFormat="1" applyFont="1" applyFill="1" applyBorder="1" applyAlignment="1">
      <alignment horizontal="left" vertical="top" wrapText="1"/>
    </xf>
    <xf numFmtId="165" fontId="9" fillId="0" borderId="11" xfId="0" applyNumberFormat="1" applyFont="1" applyFill="1" applyBorder="1" applyAlignment="1">
      <alignment horizontal="left" vertical="top" wrapText="1"/>
    </xf>
    <xf numFmtId="165" fontId="9" fillId="0" borderId="1" xfId="0" applyNumberFormat="1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top" wrapText="1"/>
    </xf>
    <xf numFmtId="165" fontId="9" fillId="0" borderId="6" xfId="0" applyNumberFormat="1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</cellXfs>
  <cellStyles count="4">
    <cellStyle name="Гиперссылка" xfId="1" builtinId="8"/>
    <cellStyle name="Обычный" xfId="0" builtinId="0"/>
    <cellStyle name="Обычный 2" xfId="3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view="pageBreakPreview" zoomScale="60" workbookViewId="0">
      <selection activeCell="N38" sqref="N38"/>
    </sheetView>
  </sheetViews>
  <sheetFormatPr defaultColWidth="9.28515625" defaultRowHeight="16.5" x14ac:dyDescent="0.25"/>
  <cols>
    <col min="1" max="1" width="44.7109375" style="1" customWidth="1"/>
    <col min="2" max="2" width="3.42578125" style="1" customWidth="1"/>
    <col min="3" max="3" width="40.5703125" style="1" customWidth="1"/>
    <col min="4" max="16384" width="9.28515625" style="1"/>
  </cols>
  <sheetData>
    <row r="1" spans="1:3" ht="49.5" x14ac:dyDescent="0.25">
      <c r="C1" s="2" t="s">
        <v>23</v>
      </c>
    </row>
    <row r="3" spans="1:3" x14ac:dyDescent="0.25">
      <c r="A3" s="48" t="s">
        <v>0</v>
      </c>
      <c r="B3" s="48"/>
      <c r="C3" s="48"/>
    </row>
    <row r="4" spans="1:3" x14ac:dyDescent="0.25">
      <c r="A4" s="48" t="s">
        <v>1</v>
      </c>
      <c r="B4" s="48"/>
      <c r="C4" s="48"/>
    </row>
    <row r="6" spans="1:3" ht="33" x14ac:dyDescent="0.25">
      <c r="A6" s="1" t="s">
        <v>2</v>
      </c>
    </row>
    <row r="8" spans="1:3" ht="17.25" customHeight="1" x14ac:dyDescent="0.25">
      <c r="A8" s="1" t="s">
        <v>7</v>
      </c>
    </row>
    <row r="10" spans="1:3" x14ac:dyDescent="0.25">
      <c r="A10" s="1" t="s">
        <v>3</v>
      </c>
    </row>
    <row r="12" spans="1:3" ht="15.75" customHeight="1" x14ac:dyDescent="0.25">
      <c r="A12" s="1" t="s">
        <v>4</v>
      </c>
    </row>
    <row r="13" spans="1:3" ht="15.75" customHeight="1" x14ac:dyDescent="0.25"/>
    <row r="14" spans="1:3" x14ac:dyDescent="0.25">
      <c r="A14" s="1" t="s">
        <v>5</v>
      </c>
    </row>
    <row r="16" spans="1:3" x14ac:dyDescent="0.25">
      <c r="A16" s="1" t="s">
        <v>6</v>
      </c>
    </row>
    <row r="18" spans="1:3" ht="49.5" x14ac:dyDescent="0.25">
      <c r="A18" s="1" t="s">
        <v>8</v>
      </c>
    </row>
    <row r="20" spans="1:3" ht="33" x14ac:dyDescent="0.25">
      <c r="A20" s="1" t="s">
        <v>9</v>
      </c>
    </row>
    <row r="22" spans="1:3" ht="33" x14ac:dyDescent="0.25">
      <c r="A22" s="1" t="s">
        <v>10</v>
      </c>
    </row>
    <row r="24" spans="1:3" ht="33" x14ac:dyDescent="0.25">
      <c r="A24" s="1" t="s">
        <v>11</v>
      </c>
    </row>
    <row r="27" spans="1:3" ht="25.5" customHeight="1" x14ac:dyDescent="0.25">
      <c r="A27" s="49" t="s">
        <v>21</v>
      </c>
      <c r="B27" s="49"/>
      <c r="C27" s="49"/>
    </row>
  </sheetData>
  <mergeCells count="3">
    <mergeCell ref="A3:C3"/>
    <mergeCell ref="A4:C4"/>
    <mergeCell ref="A27:C27"/>
  </mergeCells>
  <pageMargins left="0.7" right="0.7" top="0.75" bottom="0.75" header="0.3" footer="0.3"/>
  <pageSetup paperSize="9" scale="8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view="pageBreakPreview" zoomScale="60" workbookViewId="0">
      <selection activeCell="C1" sqref="C1"/>
    </sheetView>
  </sheetViews>
  <sheetFormatPr defaultColWidth="9.28515625" defaultRowHeight="16.5" x14ac:dyDescent="0.25"/>
  <cols>
    <col min="1" max="1" width="44.7109375" style="1" customWidth="1"/>
    <col min="2" max="2" width="3.42578125" style="1" customWidth="1"/>
    <col min="3" max="3" width="40.5703125" style="1" customWidth="1"/>
    <col min="4" max="16384" width="9.28515625" style="1"/>
  </cols>
  <sheetData>
    <row r="1" spans="1:3" ht="49.5" x14ac:dyDescent="0.25">
      <c r="C1" s="2" t="s">
        <v>24</v>
      </c>
    </row>
    <row r="3" spans="1:3" x14ac:dyDescent="0.25">
      <c r="A3" s="48" t="s">
        <v>0</v>
      </c>
      <c r="B3" s="48"/>
      <c r="C3" s="48"/>
    </row>
    <row r="4" spans="1:3" x14ac:dyDescent="0.25">
      <c r="A4" s="48" t="s">
        <v>12</v>
      </c>
      <c r="B4" s="48"/>
      <c r="C4" s="48"/>
    </row>
    <row r="6" spans="1:3" ht="49.5" x14ac:dyDescent="0.25">
      <c r="A6" s="1" t="s">
        <v>13</v>
      </c>
    </row>
    <row r="8" spans="1:3" ht="17.25" customHeight="1" x14ac:dyDescent="0.25">
      <c r="A8" s="1" t="s">
        <v>14</v>
      </c>
    </row>
    <row r="10" spans="1:3" x14ac:dyDescent="0.25">
      <c r="A10" s="1" t="s">
        <v>15</v>
      </c>
    </row>
    <row r="12" spans="1:3" x14ac:dyDescent="0.25">
      <c r="A12" s="1" t="s">
        <v>16</v>
      </c>
    </row>
    <row r="14" spans="1:3" ht="33" x14ac:dyDescent="0.25">
      <c r="A14" s="1" t="s">
        <v>17</v>
      </c>
    </row>
    <row r="16" spans="1:3" x14ac:dyDescent="0.25">
      <c r="A16" s="1" t="s">
        <v>18</v>
      </c>
    </row>
    <row r="18" spans="1:3" ht="33" x14ac:dyDescent="0.25">
      <c r="A18" s="1" t="s">
        <v>19</v>
      </c>
    </row>
    <row r="20" spans="1:3" ht="33" x14ac:dyDescent="0.25">
      <c r="A20" s="1" t="s">
        <v>20</v>
      </c>
    </row>
    <row r="23" spans="1:3" ht="25.5" customHeight="1" x14ac:dyDescent="0.25">
      <c r="A23" s="49" t="s">
        <v>22</v>
      </c>
      <c r="B23" s="49"/>
      <c r="C23" s="49"/>
    </row>
  </sheetData>
  <mergeCells count="3">
    <mergeCell ref="A3:C3"/>
    <mergeCell ref="A4:C4"/>
    <mergeCell ref="A23:C23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76"/>
  <sheetViews>
    <sheetView tabSelected="1" view="pageBreakPreview" topLeftCell="A28" zoomScale="60" workbookViewId="0">
      <selection activeCell="I43" sqref="I43:J43"/>
    </sheetView>
  </sheetViews>
  <sheetFormatPr defaultColWidth="8.85546875" defaultRowHeight="15.75" x14ac:dyDescent="0.25"/>
  <cols>
    <col min="1" max="1" width="40.28515625" style="6" customWidth="1"/>
    <col min="2" max="2" width="18.42578125" style="6" customWidth="1"/>
    <col min="3" max="3" width="8.7109375" style="6" customWidth="1"/>
    <col min="4" max="4" width="10.7109375" style="6" customWidth="1"/>
    <col min="5" max="5" width="12" style="6" customWidth="1"/>
    <col min="6" max="6" width="10.5703125" style="6" customWidth="1"/>
    <col min="7" max="7" width="14.140625" style="6" customWidth="1"/>
    <col min="8" max="8" width="16.140625" style="6" customWidth="1"/>
    <col min="9" max="9" width="12.28515625" style="6" customWidth="1"/>
    <col min="10" max="10" width="11.7109375" style="6" customWidth="1"/>
    <col min="11" max="11" width="12.42578125" style="6" customWidth="1"/>
    <col min="12" max="12" width="11.28515625" style="6" customWidth="1"/>
    <col min="13" max="13" width="10.7109375" style="6" customWidth="1"/>
    <col min="14" max="14" width="12.28515625" style="6" customWidth="1"/>
    <col min="15" max="15" width="15" style="6" customWidth="1"/>
    <col min="16" max="16" width="13.28515625" style="6" customWidth="1"/>
    <col min="17" max="17" width="16.28515625" style="6" customWidth="1"/>
    <col min="18" max="18" width="16.7109375" style="6" customWidth="1"/>
    <col min="19" max="16384" width="8.85546875" style="6"/>
  </cols>
  <sheetData>
    <row r="3" spans="1:18" ht="36" customHeight="1" x14ac:dyDescent="0.25"/>
    <row r="4" spans="1:18" ht="25.5" customHeight="1" x14ac:dyDescent="0.25">
      <c r="A4" s="118" t="s">
        <v>32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</row>
    <row r="5" spans="1:18" ht="30" customHeight="1" x14ac:dyDescent="0.25">
      <c r="A5" s="121" t="s">
        <v>65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1:18" ht="24.75" customHeight="1" x14ac:dyDescent="0.25">
      <c r="A6" s="121" t="s">
        <v>86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</row>
    <row r="7" spans="1:18" ht="26.25" customHeight="1" x14ac:dyDescent="0.25">
      <c r="A7" s="121" t="s">
        <v>85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</row>
    <row r="8" spans="1:18" ht="21.75" customHeight="1" x14ac:dyDescent="0.25">
      <c r="A8" s="3"/>
      <c r="H8" s="30"/>
    </row>
    <row r="9" spans="1:18" ht="48" customHeight="1" x14ac:dyDescent="0.25">
      <c r="A9" s="57" t="s">
        <v>27</v>
      </c>
      <c r="B9" s="72" t="s">
        <v>39</v>
      </c>
      <c r="C9" s="81"/>
      <c r="D9" s="81"/>
      <c r="E9" s="81"/>
      <c r="F9" s="73"/>
      <c r="G9" s="72" t="s">
        <v>48</v>
      </c>
      <c r="H9" s="81"/>
      <c r="I9" s="81"/>
      <c r="J9" s="81"/>
      <c r="K9" s="73"/>
      <c r="L9" s="72" t="s">
        <v>49</v>
      </c>
      <c r="M9" s="81"/>
      <c r="N9" s="81"/>
      <c r="O9" s="81"/>
      <c r="P9" s="81"/>
      <c r="Q9" s="122" t="s">
        <v>42</v>
      </c>
      <c r="R9" s="122" t="s">
        <v>43</v>
      </c>
    </row>
    <row r="10" spans="1:18" ht="96" customHeight="1" x14ac:dyDescent="0.25">
      <c r="A10" s="57"/>
      <c r="B10" s="31" t="s">
        <v>40</v>
      </c>
      <c r="C10" s="31" t="s">
        <v>29</v>
      </c>
      <c r="D10" s="31" t="s">
        <v>28</v>
      </c>
      <c r="E10" s="31" t="s">
        <v>41</v>
      </c>
      <c r="F10" s="31" t="s">
        <v>38</v>
      </c>
      <c r="G10" s="31" t="s">
        <v>40</v>
      </c>
      <c r="H10" s="31" t="s">
        <v>29</v>
      </c>
      <c r="I10" s="31" t="s">
        <v>28</v>
      </c>
      <c r="J10" s="31" t="s">
        <v>41</v>
      </c>
      <c r="K10" s="31" t="s">
        <v>38</v>
      </c>
      <c r="L10" s="31" t="s">
        <v>40</v>
      </c>
      <c r="M10" s="31" t="s">
        <v>29</v>
      </c>
      <c r="N10" s="31" t="s">
        <v>28</v>
      </c>
      <c r="O10" s="31" t="s">
        <v>41</v>
      </c>
      <c r="P10" s="25" t="s">
        <v>38</v>
      </c>
      <c r="Q10" s="122"/>
      <c r="R10" s="122"/>
    </row>
    <row r="11" spans="1:18" ht="38.25" customHeight="1" x14ac:dyDescent="0.25">
      <c r="A11" s="31">
        <v>1</v>
      </c>
      <c r="B11" s="31">
        <f>A11+1</f>
        <v>2</v>
      </c>
      <c r="C11" s="31">
        <f t="shared" ref="C11:R11" si="0">B11+1</f>
        <v>3</v>
      </c>
      <c r="D11" s="31">
        <f t="shared" si="0"/>
        <v>4</v>
      </c>
      <c r="E11" s="31">
        <f t="shared" si="0"/>
        <v>5</v>
      </c>
      <c r="F11" s="31">
        <f t="shared" si="0"/>
        <v>6</v>
      </c>
      <c r="G11" s="31">
        <f t="shared" si="0"/>
        <v>7</v>
      </c>
      <c r="H11" s="31">
        <f t="shared" si="0"/>
        <v>8</v>
      </c>
      <c r="I11" s="31">
        <f t="shared" si="0"/>
        <v>9</v>
      </c>
      <c r="J11" s="31">
        <f t="shared" si="0"/>
        <v>10</v>
      </c>
      <c r="K11" s="31">
        <f t="shared" si="0"/>
        <v>11</v>
      </c>
      <c r="L11" s="31">
        <f t="shared" si="0"/>
        <v>12</v>
      </c>
      <c r="M11" s="31">
        <f t="shared" si="0"/>
        <v>13</v>
      </c>
      <c r="N11" s="31">
        <f t="shared" si="0"/>
        <v>14</v>
      </c>
      <c r="O11" s="31">
        <f t="shared" si="0"/>
        <v>15</v>
      </c>
      <c r="P11" s="31">
        <f t="shared" si="0"/>
        <v>16</v>
      </c>
      <c r="Q11" s="35">
        <f t="shared" si="0"/>
        <v>17</v>
      </c>
      <c r="R11" s="32">
        <f t="shared" si="0"/>
        <v>18</v>
      </c>
    </row>
    <row r="12" spans="1:18" ht="59.25" customHeight="1" x14ac:dyDescent="0.25">
      <c r="A12" s="76" t="s">
        <v>95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6"/>
    </row>
    <row r="13" spans="1:18" ht="39" customHeight="1" x14ac:dyDescent="0.25">
      <c r="A13" s="94" t="s">
        <v>61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6"/>
      <c r="R13" s="97"/>
    </row>
    <row r="14" spans="1:18" ht="102.75" customHeight="1" x14ac:dyDescent="0.25">
      <c r="A14" s="33" t="s">
        <v>71</v>
      </c>
      <c r="B14" s="23">
        <f t="shared" ref="B14" si="1">C14+D14+E14+F14</f>
        <v>0</v>
      </c>
      <c r="C14" s="11">
        <v>0</v>
      </c>
      <c r="D14" s="11">
        <v>0</v>
      </c>
      <c r="E14" s="11">
        <v>0</v>
      </c>
      <c r="F14" s="11">
        <v>0</v>
      </c>
      <c r="G14" s="23">
        <f t="shared" ref="G14" si="2">SUM(H14,I14,J14)</f>
        <v>0</v>
      </c>
      <c r="H14" s="11">
        <v>0</v>
      </c>
      <c r="I14" s="11">
        <v>0</v>
      </c>
      <c r="J14" s="11">
        <v>0</v>
      </c>
      <c r="K14" s="11">
        <v>0</v>
      </c>
      <c r="L14" s="23">
        <f t="shared" ref="L14" si="3">SUM(M14,N14,O14)</f>
        <v>0</v>
      </c>
      <c r="M14" s="11">
        <v>0</v>
      </c>
      <c r="N14" s="11">
        <v>0</v>
      </c>
      <c r="O14" s="11">
        <v>0</v>
      </c>
      <c r="P14" s="11">
        <v>0</v>
      </c>
      <c r="Q14" s="21">
        <v>0</v>
      </c>
      <c r="R14" s="20">
        <v>0</v>
      </c>
    </row>
    <row r="15" spans="1:18" ht="36.75" customHeight="1" x14ac:dyDescent="0.25">
      <c r="A15" s="98" t="s">
        <v>67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</row>
    <row r="16" spans="1:18" ht="80.25" customHeight="1" x14ac:dyDescent="0.25">
      <c r="A16" s="41" t="s">
        <v>75</v>
      </c>
      <c r="B16" s="23">
        <f t="shared" ref="B16" si="4">C16+D16+E16+F16</f>
        <v>0</v>
      </c>
      <c r="C16" s="8">
        <v>0</v>
      </c>
      <c r="D16" s="8">
        <v>0</v>
      </c>
      <c r="E16" s="8">
        <v>0</v>
      </c>
      <c r="F16" s="8">
        <v>0</v>
      </c>
      <c r="G16" s="23">
        <f t="shared" ref="G16" si="5">SUM(H16,I16,J16)</f>
        <v>0</v>
      </c>
      <c r="H16" s="8">
        <v>0</v>
      </c>
      <c r="I16" s="8">
        <v>0</v>
      </c>
      <c r="J16" s="8">
        <v>0</v>
      </c>
      <c r="K16" s="8">
        <v>0</v>
      </c>
      <c r="L16" s="23">
        <f t="shared" ref="L16" si="6">SUM(M16,N16,O16)</f>
        <v>0</v>
      </c>
      <c r="M16" s="10">
        <v>0</v>
      </c>
      <c r="N16" s="10">
        <v>0</v>
      </c>
      <c r="O16" s="10">
        <v>0</v>
      </c>
      <c r="P16" s="10">
        <v>0</v>
      </c>
      <c r="Q16" s="21">
        <v>0</v>
      </c>
      <c r="R16" s="20">
        <v>0</v>
      </c>
    </row>
    <row r="17" spans="1:18" ht="37.5" customHeight="1" x14ac:dyDescent="0.25">
      <c r="A17" s="108" t="s">
        <v>70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10"/>
    </row>
    <row r="18" spans="1:18" ht="75" customHeight="1" x14ac:dyDescent="0.25">
      <c r="A18" s="22" t="s">
        <v>82</v>
      </c>
      <c r="B18" s="9">
        <f>SUM(C18:F18)</f>
        <v>609.70000000000005</v>
      </c>
      <c r="C18" s="12">
        <v>0</v>
      </c>
      <c r="D18" s="12">
        <v>0</v>
      </c>
      <c r="E18" s="12">
        <v>609.70000000000005</v>
      </c>
      <c r="F18" s="12">
        <v>0</v>
      </c>
      <c r="G18" s="24">
        <f>SUM(H18:K18)</f>
        <v>609.20000000000005</v>
      </c>
      <c r="H18" s="12">
        <v>0</v>
      </c>
      <c r="I18" s="12">
        <v>0</v>
      </c>
      <c r="J18" s="12">
        <v>609.20000000000005</v>
      </c>
      <c r="K18" s="12">
        <v>0</v>
      </c>
      <c r="L18" s="24">
        <f>SUM(M18:P18)</f>
        <v>609.1</v>
      </c>
      <c r="M18" s="12">
        <v>0</v>
      </c>
      <c r="N18" s="12">
        <v>0</v>
      </c>
      <c r="O18" s="12">
        <v>609.1</v>
      </c>
      <c r="P18" s="12">
        <v>0</v>
      </c>
      <c r="Q18" s="39">
        <f>L18/B18*100%</f>
        <v>0.99901590946367058</v>
      </c>
      <c r="R18" s="38">
        <f>J18/E18*100%</f>
        <v>0.99917992455305893</v>
      </c>
    </row>
    <row r="19" spans="1:18" ht="60" customHeight="1" x14ac:dyDescent="0.25">
      <c r="A19" s="22" t="s">
        <v>83</v>
      </c>
      <c r="B19" s="9">
        <v>0</v>
      </c>
      <c r="C19" s="12">
        <v>0</v>
      </c>
      <c r="D19" s="12">
        <v>0</v>
      </c>
      <c r="E19" s="12">
        <v>0</v>
      </c>
      <c r="F19" s="12">
        <v>0</v>
      </c>
      <c r="G19" s="24">
        <v>0</v>
      </c>
      <c r="H19" s="12">
        <v>0</v>
      </c>
      <c r="I19" s="12">
        <v>0</v>
      </c>
      <c r="J19" s="12">
        <v>0</v>
      </c>
      <c r="K19" s="12">
        <v>0</v>
      </c>
      <c r="L19" s="24">
        <v>0</v>
      </c>
      <c r="M19" s="12">
        <v>0</v>
      </c>
      <c r="N19" s="12">
        <v>0</v>
      </c>
      <c r="O19" s="12">
        <v>0</v>
      </c>
      <c r="P19" s="12">
        <v>0</v>
      </c>
      <c r="Q19" s="39">
        <v>0</v>
      </c>
      <c r="R19" s="38">
        <v>0</v>
      </c>
    </row>
    <row r="20" spans="1:18" ht="71.25" customHeight="1" x14ac:dyDescent="0.25">
      <c r="A20" s="22" t="s">
        <v>84</v>
      </c>
      <c r="B20" s="9">
        <f>SUM(C20:F20)</f>
        <v>783.5</v>
      </c>
      <c r="C20" s="12">
        <v>0</v>
      </c>
      <c r="D20" s="12">
        <v>783.5</v>
      </c>
      <c r="E20" s="12">
        <v>0</v>
      </c>
      <c r="F20" s="12">
        <v>0</v>
      </c>
      <c r="G20" s="24">
        <f>SUM(H20:K20)</f>
        <v>340.1</v>
      </c>
      <c r="H20" s="12">
        <v>0</v>
      </c>
      <c r="I20" s="12">
        <v>340.1</v>
      </c>
      <c r="J20" s="12">
        <v>0</v>
      </c>
      <c r="K20" s="12">
        <v>0</v>
      </c>
      <c r="L20" s="24">
        <f>SUM(M20:P20)</f>
        <v>340.1</v>
      </c>
      <c r="M20" s="12">
        <v>0</v>
      </c>
      <c r="N20" s="12">
        <v>340.1</v>
      </c>
      <c r="O20" s="12">
        <v>0</v>
      </c>
      <c r="P20" s="12">
        <v>0</v>
      </c>
      <c r="Q20" s="39">
        <f>L20/B20*100%</f>
        <v>0.43407785577536695</v>
      </c>
      <c r="R20" s="38">
        <v>0</v>
      </c>
    </row>
    <row r="21" spans="1:18" ht="59.25" customHeight="1" x14ac:dyDescent="0.25">
      <c r="A21" s="26" t="s">
        <v>30</v>
      </c>
      <c r="B21" s="13">
        <f>SUM(B18:B20)</f>
        <v>1393.2</v>
      </c>
      <c r="C21" s="12">
        <f t="shared" ref="C21:P21" si="7">SUM(C18:C20)</f>
        <v>0</v>
      </c>
      <c r="D21" s="12">
        <f t="shared" si="7"/>
        <v>783.5</v>
      </c>
      <c r="E21" s="12">
        <f t="shared" si="7"/>
        <v>609.70000000000005</v>
      </c>
      <c r="F21" s="12">
        <f t="shared" si="7"/>
        <v>0</v>
      </c>
      <c r="G21" s="13">
        <f t="shared" si="7"/>
        <v>949.30000000000007</v>
      </c>
      <c r="H21" s="12">
        <f t="shared" si="7"/>
        <v>0</v>
      </c>
      <c r="I21" s="12">
        <f t="shared" si="7"/>
        <v>340.1</v>
      </c>
      <c r="J21" s="12">
        <f t="shared" si="7"/>
        <v>609.20000000000005</v>
      </c>
      <c r="K21" s="12">
        <f t="shared" si="7"/>
        <v>0</v>
      </c>
      <c r="L21" s="13">
        <f t="shared" si="7"/>
        <v>949.2</v>
      </c>
      <c r="M21" s="12">
        <f t="shared" si="7"/>
        <v>0</v>
      </c>
      <c r="N21" s="12">
        <f t="shared" si="7"/>
        <v>340.1</v>
      </c>
      <c r="O21" s="12">
        <f t="shared" si="7"/>
        <v>609.1</v>
      </c>
      <c r="P21" s="12">
        <f t="shared" si="7"/>
        <v>0</v>
      </c>
      <c r="Q21" s="46">
        <f>L21/B21*100</f>
        <v>68.130921619293716</v>
      </c>
      <c r="R21" s="46">
        <f>J21/E21*100</f>
        <v>99.917992455305892</v>
      </c>
    </row>
    <row r="22" spans="1:18" ht="59.25" customHeight="1" x14ac:dyDescent="0.25"/>
    <row r="23" spans="1:18" ht="59.25" customHeight="1" x14ac:dyDescent="0.25"/>
    <row r="24" spans="1:18" ht="56.25" customHeight="1" x14ac:dyDescent="0.25">
      <c r="A24" s="16"/>
      <c r="B24" s="17"/>
      <c r="C24" s="17"/>
      <c r="D24" s="17"/>
      <c r="E24" s="17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9"/>
      <c r="R24" s="19"/>
    </row>
    <row r="25" spans="1:18" ht="51" customHeight="1" x14ac:dyDescent="0.25">
      <c r="A25" s="16"/>
      <c r="B25" s="17"/>
      <c r="C25" s="17"/>
      <c r="D25" s="17"/>
      <c r="E25" s="17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9"/>
      <c r="R25" s="19"/>
    </row>
    <row r="26" spans="1:18" ht="48" customHeight="1" x14ac:dyDescent="0.25">
      <c r="A26" s="16"/>
      <c r="B26" s="17"/>
      <c r="C26" s="17"/>
      <c r="D26" s="17"/>
      <c r="E26" s="17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9"/>
      <c r="R26" s="19"/>
    </row>
    <row r="27" spans="1:18" ht="59.25" customHeight="1" x14ac:dyDescent="0.25">
      <c r="A27" s="16"/>
      <c r="B27" s="17"/>
      <c r="C27" s="17"/>
      <c r="D27" s="17"/>
      <c r="E27" s="17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  <c r="R27" s="19"/>
    </row>
    <row r="28" spans="1:18" ht="35.25" customHeight="1" x14ac:dyDescent="0.25">
      <c r="A28" s="16"/>
      <c r="B28" s="17"/>
      <c r="C28" s="17"/>
      <c r="D28" s="17"/>
      <c r="E28" s="17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9"/>
      <c r="R28" s="19"/>
    </row>
    <row r="29" spans="1:18" ht="29.25" customHeight="1" x14ac:dyDescent="0.25">
      <c r="A29" s="117" t="s">
        <v>44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</row>
    <row r="30" spans="1:18" ht="21" customHeight="1" x14ac:dyDescent="0.25">
      <c r="A30" s="3"/>
    </row>
    <row r="31" spans="1:18" ht="38.25" customHeight="1" x14ac:dyDescent="0.25">
      <c r="A31" s="58" t="s">
        <v>31</v>
      </c>
      <c r="B31" s="57" t="s">
        <v>45</v>
      </c>
      <c r="C31" s="57"/>
      <c r="D31" s="57"/>
      <c r="E31" s="57" t="s">
        <v>25</v>
      </c>
      <c r="F31" s="57"/>
      <c r="G31" s="57" t="s">
        <v>26</v>
      </c>
      <c r="H31" s="57"/>
      <c r="I31" s="57"/>
      <c r="J31" s="57"/>
      <c r="K31" s="61" t="s">
        <v>47</v>
      </c>
      <c r="L31" s="62"/>
      <c r="M31" s="62"/>
      <c r="N31" s="63"/>
      <c r="O31" s="61" t="s">
        <v>36</v>
      </c>
      <c r="P31" s="63"/>
      <c r="Q31" s="4"/>
      <c r="R31" s="100"/>
    </row>
    <row r="32" spans="1:18" ht="22.5" hidden="1" customHeight="1" x14ac:dyDescent="0.25">
      <c r="A32" s="59"/>
      <c r="B32" s="57"/>
      <c r="C32" s="57"/>
      <c r="D32" s="57"/>
      <c r="E32" s="57"/>
      <c r="F32" s="57"/>
      <c r="G32" s="56" t="s">
        <v>76</v>
      </c>
      <c r="H32" s="56" t="s">
        <v>46</v>
      </c>
      <c r="I32" s="56"/>
      <c r="J32" s="56"/>
      <c r="K32" s="64"/>
      <c r="L32" s="65"/>
      <c r="M32" s="65"/>
      <c r="N32" s="66"/>
      <c r="O32" s="64"/>
      <c r="P32" s="66"/>
      <c r="Q32" s="4"/>
      <c r="R32" s="100"/>
    </row>
    <row r="33" spans="1:18" ht="36" customHeight="1" x14ac:dyDescent="0.25">
      <c r="A33" s="60"/>
      <c r="B33" s="57"/>
      <c r="C33" s="57"/>
      <c r="D33" s="57"/>
      <c r="E33" s="57"/>
      <c r="F33" s="57"/>
      <c r="G33" s="56"/>
      <c r="H33" s="34" t="s">
        <v>77</v>
      </c>
      <c r="I33" s="56" t="s">
        <v>87</v>
      </c>
      <c r="J33" s="56"/>
      <c r="K33" s="67"/>
      <c r="L33" s="68"/>
      <c r="M33" s="68"/>
      <c r="N33" s="69"/>
      <c r="O33" s="67"/>
      <c r="P33" s="69"/>
      <c r="Q33" s="4"/>
      <c r="R33" s="100"/>
    </row>
    <row r="34" spans="1:18" ht="47.25" customHeight="1" x14ac:dyDescent="0.25">
      <c r="A34" s="31">
        <v>1</v>
      </c>
      <c r="B34" s="57">
        <v>2</v>
      </c>
      <c r="C34" s="57"/>
      <c r="D34" s="57"/>
      <c r="E34" s="57">
        <v>3</v>
      </c>
      <c r="F34" s="57"/>
      <c r="G34" s="31">
        <v>4</v>
      </c>
      <c r="H34" s="31">
        <v>5</v>
      </c>
      <c r="I34" s="72">
        <v>6</v>
      </c>
      <c r="J34" s="73"/>
      <c r="K34" s="72">
        <v>7</v>
      </c>
      <c r="L34" s="81"/>
      <c r="M34" s="81"/>
      <c r="N34" s="73"/>
      <c r="O34" s="74" t="s">
        <v>50</v>
      </c>
      <c r="P34" s="75"/>
      <c r="Q34" s="4"/>
      <c r="R34" s="28"/>
    </row>
    <row r="35" spans="1:18" ht="49.5" customHeight="1" x14ac:dyDescent="0.25">
      <c r="A35" s="76" t="s">
        <v>54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2"/>
      <c r="Q35" s="5"/>
      <c r="R35" s="5"/>
    </row>
    <row r="36" spans="1:18" ht="36" customHeight="1" x14ac:dyDescent="0.25">
      <c r="A36" s="124" t="s">
        <v>63</v>
      </c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6"/>
      <c r="Q36" s="5"/>
      <c r="R36" s="5"/>
    </row>
    <row r="37" spans="1:18" ht="92.25" customHeight="1" x14ac:dyDescent="0.25">
      <c r="A37" s="44" t="s">
        <v>62</v>
      </c>
      <c r="B37" s="76" t="s">
        <v>88</v>
      </c>
      <c r="C37" s="129"/>
      <c r="D37" s="77"/>
      <c r="E37" s="70" t="s">
        <v>64</v>
      </c>
      <c r="F37" s="71"/>
      <c r="G37" s="7">
        <v>1</v>
      </c>
      <c r="H37" s="7">
        <v>1</v>
      </c>
      <c r="I37" s="52">
        <v>1</v>
      </c>
      <c r="J37" s="120"/>
      <c r="K37" s="101" t="s">
        <v>92</v>
      </c>
      <c r="L37" s="102"/>
      <c r="M37" s="102"/>
      <c r="N37" s="103"/>
      <c r="O37" s="104" t="s">
        <v>91</v>
      </c>
      <c r="P37" s="71"/>
      <c r="Q37" s="5"/>
      <c r="R37" s="5"/>
    </row>
    <row r="38" spans="1:18" ht="36.75" customHeight="1" x14ac:dyDescent="0.25">
      <c r="A38" s="93" t="s">
        <v>66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5"/>
      <c r="R38" s="5"/>
    </row>
    <row r="39" spans="1:18" ht="67.5" customHeight="1" x14ac:dyDescent="0.25">
      <c r="A39" s="43" t="s">
        <v>72</v>
      </c>
      <c r="B39" s="76" t="s">
        <v>56</v>
      </c>
      <c r="C39" s="111"/>
      <c r="D39" s="112"/>
      <c r="E39" s="72" t="s">
        <v>58</v>
      </c>
      <c r="F39" s="73"/>
      <c r="G39" s="42">
        <v>17</v>
      </c>
      <c r="H39" s="42">
        <v>17</v>
      </c>
      <c r="I39" s="72">
        <v>17</v>
      </c>
      <c r="J39" s="73"/>
      <c r="K39" s="101" t="s">
        <v>92</v>
      </c>
      <c r="L39" s="102"/>
      <c r="M39" s="102"/>
      <c r="N39" s="103"/>
      <c r="O39" s="104" t="s">
        <v>91</v>
      </c>
      <c r="P39" s="71"/>
      <c r="Q39" s="36"/>
      <c r="R39" s="36"/>
    </row>
    <row r="40" spans="1:18" ht="25.5" customHeight="1" x14ac:dyDescent="0.25">
      <c r="A40" s="113" t="s">
        <v>70</v>
      </c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5"/>
      <c r="Q40" s="36"/>
      <c r="R40" s="36"/>
    </row>
    <row r="41" spans="1:18" ht="101.25" customHeight="1" x14ac:dyDescent="0.25">
      <c r="A41" s="130" t="s">
        <v>73</v>
      </c>
      <c r="B41" s="93" t="s">
        <v>59</v>
      </c>
      <c r="C41" s="93"/>
      <c r="D41" s="93"/>
      <c r="E41" s="127" t="s">
        <v>57</v>
      </c>
      <c r="F41" s="127"/>
      <c r="G41" s="14">
        <v>28263</v>
      </c>
      <c r="H41" s="14">
        <v>28000</v>
      </c>
      <c r="I41" s="128">
        <v>28726</v>
      </c>
      <c r="J41" s="128"/>
      <c r="K41" s="101" t="s">
        <v>96</v>
      </c>
      <c r="L41" s="102"/>
      <c r="M41" s="102"/>
      <c r="N41" s="103"/>
      <c r="O41" s="104" t="s">
        <v>91</v>
      </c>
      <c r="P41" s="71"/>
      <c r="Q41" s="36"/>
      <c r="R41" s="37"/>
    </row>
    <row r="42" spans="1:18" ht="104.25" customHeight="1" x14ac:dyDescent="0.25">
      <c r="A42" s="131"/>
      <c r="B42" s="51" t="s">
        <v>68</v>
      </c>
      <c r="C42" s="51"/>
      <c r="D42" s="51"/>
      <c r="E42" s="52" t="s">
        <v>69</v>
      </c>
      <c r="F42" s="53"/>
      <c r="G42" s="40">
        <v>182428.2</v>
      </c>
      <c r="H42" s="40">
        <v>144003.79999999999</v>
      </c>
      <c r="I42" s="54">
        <v>202069.7</v>
      </c>
      <c r="J42" s="55"/>
      <c r="K42" s="101" t="s">
        <v>96</v>
      </c>
      <c r="L42" s="102"/>
      <c r="M42" s="102"/>
      <c r="N42" s="103"/>
      <c r="O42" s="104" t="s">
        <v>91</v>
      </c>
      <c r="P42" s="71"/>
      <c r="Q42" s="36"/>
      <c r="R42" s="37"/>
    </row>
    <row r="43" spans="1:18" ht="104.25" customHeight="1" x14ac:dyDescent="0.25">
      <c r="A43" s="47" t="s">
        <v>74</v>
      </c>
      <c r="B43" s="119" t="s">
        <v>55</v>
      </c>
      <c r="C43" s="119"/>
      <c r="D43" s="119"/>
      <c r="E43" s="105" t="s">
        <v>57</v>
      </c>
      <c r="F43" s="71"/>
      <c r="G43" s="14">
        <v>40200</v>
      </c>
      <c r="H43" s="7">
        <v>43000</v>
      </c>
      <c r="I43" s="106">
        <v>47453</v>
      </c>
      <c r="J43" s="107"/>
      <c r="K43" s="101" t="s">
        <v>96</v>
      </c>
      <c r="L43" s="102"/>
      <c r="M43" s="102"/>
      <c r="N43" s="103"/>
      <c r="O43" s="104" t="s">
        <v>91</v>
      </c>
      <c r="P43" s="71"/>
      <c r="Q43" s="36"/>
      <c r="R43" s="37"/>
    </row>
    <row r="44" spans="1:18" ht="68.25" customHeight="1" x14ac:dyDescent="0.25">
      <c r="A44" s="45" t="s">
        <v>89</v>
      </c>
      <c r="B44" s="119" t="s">
        <v>90</v>
      </c>
      <c r="C44" s="119"/>
      <c r="D44" s="119"/>
      <c r="E44" s="105" t="s">
        <v>64</v>
      </c>
      <c r="F44" s="71"/>
      <c r="G44" s="14">
        <v>0</v>
      </c>
      <c r="H44" s="7">
        <v>0</v>
      </c>
      <c r="I44" s="106">
        <v>0</v>
      </c>
      <c r="J44" s="107"/>
      <c r="K44" s="101" t="s">
        <v>92</v>
      </c>
      <c r="L44" s="102"/>
      <c r="M44" s="102"/>
      <c r="N44" s="103"/>
      <c r="O44" s="104" t="s">
        <v>91</v>
      </c>
      <c r="P44" s="71"/>
      <c r="Q44" s="36"/>
      <c r="R44" s="37"/>
    </row>
    <row r="45" spans="1:18" ht="30" customHeight="1" x14ac:dyDescent="0.25">
      <c r="A45" s="50" t="s">
        <v>51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</row>
    <row r="46" spans="1:18" ht="17.25" customHeight="1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</row>
    <row r="47" spans="1:18" ht="29.25" customHeight="1" x14ac:dyDescent="0.25">
      <c r="A47" s="50" t="s">
        <v>52</v>
      </c>
      <c r="B47" s="50"/>
      <c r="C47" s="50"/>
      <c r="D47" s="50"/>
    </row>
    <row r="48" spans="1:18" ht="29.25" customHeight="1" x14ac:dyDescent="0.25">
      <c r="A48" s="27"/>
      <c r="B48" s="27"/>
      <c r="C48" s="27"/>
      <c r="D48" s="27"/>
    </row>
    <row r="49" spans="1:18" ht="29.25" customHeight="1" x14ac:dyDescent="0.25">
      <c r="A49" s="27"/>
      <c r="B49" s="27"/>
      <c r="C49" s="27"/>
      <c r="D49" s="27"/>
    </row>
    <row r="50" spans="1:18" ht="29.25" customHeight="1" x14ac:dyDescent="0.25">
      <c r="A50" s="27"/>
      <c r="B50" s="27"/>
      <c r="C50" s="27"/>
      <c r="D50" s="27"/>
    </row>
    <row r="51" spans="1:18" ht="29.25" customHeight="1" x14ac:dyDescent="0.25"/>
    <row r="52" spans="1:18" ht="29.25" customHeight="1" x14ac:dyDescent="0.25">
      <c r="A52" s="27"/>
      <c r="B52" s="27"/>
      <c r="C52" s="27"/>
      <c r="D52" s="27"/>
    </row>
    <row r="53" spans="1:18" ht="29.25" customHeight="1" x14ac:dyDescent="0.25">
      <c r="A53" s="27"/>
      <c r="B53" s="27"/>
      <c r="C53" s="27"/>
      <c r="D53" s="27"/>
    </row>
    <row r="54" spans="1:18" ht="29.25" customHeight="1" x14ac:dyDescent="0.25">
      <c r="A54" s="27"/>
      <c r="B54" s="27"/>
      <c r="C54" s="27"/>
      <c r="D54" s="27"/>
    </row>
    <row r="55" spans="1:18" ht="29.25" customHeight="1" x14ac:dyDescent="0.25">
      <c r="A55" s="27"/>
      <c r="B55" s="27"/>
      <c r="C55" s="27"/>
      <c r="D55" s="27"/>
    </row>
    <row r="56" spans="1:18" ht="29.25" customHeight="1" x14ac:dyDescent="0.25">
      <c r="A56" s="27"/>
      <c r="B56" s="27"/>
      <c r="C56" s="27"/>
      <c r="D56" s="27"/>
    </row>
    <row r="57" spans="1:18" ht="28.5" customHeight="1" x14ac:dyDescent="0.25">
      <c r="A57" s="27"/>
      <c r="B57" s="27"/>
      <c r="C57" s="27"/>
      <c r="D57" s="27"/>
    </row>
    <row r="58" spans="1:18" ht="28.5" customHeight="1" x14ac:dyDescent="0.25">
      <c r="A58" s="27"/>
      <c r="B58" s="27"/>
      <c r="C58" s="27"/>
      <c r="D58" s="27"/>
    </row>
    <row r="59" spans="1:18" ht="28.5" customHeight="1" x14ac:dyDescent="0.25">
      <c r="A59" s="27"/>
      <c r="B59" s="27"/>
      <c r="C59" s="27"/>
      <c r="D59" s="27"/>
    </row>
    <row r="60" spans="1:18" ht="55.5" customHeight="1" x14ac:dyDescent="0.25">
      <c r="A60" s="118" t="s">
        <v>97</v>
      </c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</row>
    <row r="61" spans="1:18" ht="26.2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</row>
    <row r="62" spans="1:18" ht="61.5" customHeight="1" x14ac:dyDescent="0.25">
      <c r="A62" s="74" t="s">
        <v>37</v>
      </c>
      <c r="B62" s="75"/>
      <c r="C62" s="74" t="s">
        <v>79</v>
      </c>
      <c r="D62" s="80"/>
      <c r="E62" s="80"/>
      <c r="F62" s="75"/>
      <c r="G62" s="72" t="s">
        <v>80</v>
      </c>
      <c r="H62" s="81"/>
      <c r="I62" s="81"/>
      <c r="J62" s="81"/>
      <c r="K62" s="81"/>
      <c r="L62" s="73"/>
      <c r="M62" s="100"/>
      <c r="N62" s="100"/>
      <c r="O62" s="100"/>
      <c r="P62" s="100"/>
      <c r="Q62" s="100"/>
      <c r="R62" s="100"/>
    </row>
    <row r="63" spans="1:18" ht="34.5" customHeight="1" x14ac:dyDescent="0.25">
      <c r="A63" s="74">
        <v>1</v>
      </c>
      <c r="B63" s="75"/>
      <c r="C63" s="74">
        <v>2</v>
      </c>
      <c r="D63" s="80"/>
      <c r="E63" s="80"/>
      <c r="F63" s="75"/>
      <c r="G63" s="72">
        <v>3</v>
      </c>
      <c r="H63" s="81"/>
      <c r="I63" s="81"/>
      <c r="J63" s="81"/>
      <c r="K63" s="81"/>
      <c r="L63" s="73"/>
      <c r="M63" s="28"/>
      <c r="N63" s="28"/>
      <c r="O63" s="28"/>
      <c r="P63" s="28"/>
      <c r="Q63" s="28"/>
      <c r="R63" s="28"/>
    </row>
    <row r="64" spans="1:18" ht="63" customHeight="1" x14ac:dyDescent="0.25">
      <c r="A64" s="76" t="s">
        <v>81</v>
      </c>
      <c r="B64" s="77"/>
      <c r="C64" s="78">
        <v>0.1</v>
      </c>
      <c r="D64" s="79"/>
      <c r="E64" s="79"/>
      <c r="F64" s="71"/>
      <c r="G64" s="78">
        <v>0.1</v>
      </c>
      <c r="H64" s="79"/>
      <c r="I64" s="79"/>
      <c r="J64" s="79"/>
      <c r="K64" s="79"/>
      <c r="L64" s="71"/>
      <c r="M64" s="28"/>
      <c r="N64" s="28"/>
      <c r="O64" s="28"/>
      <c r="P64" s="28"/>
      <c r="Q64" s="28"/>
      <c r="R64" s="28"/>
    </row>
    <row r="65" spans="1:18" ht="27.75" customHeight="1" x14ac:dyDescent="0.25">
      <c r="A65" s="84" t="s">
        <v>30</v>
      </c>
      <c r="B65" s="85"/>
      <c r="C65" s="86">
        <f>C64</f>
        <v>0.1</v>
      </c>
      <c r="D65" s="87"/>
      <c r="E65" s="87"/>
      <c r="F65" s="88"/>
      <c r="G65" s="89">
        <f>SUM(G64:G64)</f>
        <v>0.1</v>
      </c>
      <c r="H65" s="90"/>
      <c r="I65" s="90"/>
      <c r="J65" s="90"/>
      <c r="K65" s="90"/>
      <c r="L65" s="90"/>
      <c r="M65" s="91"/>
      <c r="N65" s="91"/>
      <c r="O65" s="91"/>
      <c r="P65" s="91"/>
      <c r="Q65" s="91"/>
      <c r="R65" s="91"/>
    </row>
    <row r="66" spans="1:18" ht="12" customHeight="1" x14ac:dyDescent="0.25">
      <c r="A66" s="3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1:18" ht="27" customHeight="1" x14ac:dyDescent="0.25">
      <c r="A67" s="92" t="s">
        <v>53</v>
      </c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</row>
    <row r="68" spans="1:18" ht="43.5" customHeight="1" x14ac:dyDescent="0.25">
      <c r="A68" s="50" t="s">
        <v>78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27"/>
      <c r="N68" s="27"/>
      <c r="O68" s="27"/>
      <c r="P68" s="27"/>
      <c r="Q68" s="27"/>
      <c r="R68" s="27"/>
    </row>
    <row r="69" spans="1:18" ht="23.2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</row>
    <row r="70" spans="1:18" ht="24.7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</row>
    <row r="71" spans="1:18" ht="40.5" customHeight="1" x14ac:dyDescent="0.25">
      <c r="A71" s="3" t="s">
        <v>94</v>
      </c>
      <c r="B71" s="82"/>
      <c r="C71" s="82"/>
      <c r="D71" s="82"/>
      <c r="E71" s="82"/>
      <c r="F71" s="82"/>
      <c r="G71" s="82"/>
      <c r="L71" s="82" t="s">
        <v>93</v>
      </c>
      <c r="M71" s="82"/>
      <c r="N71" s="82"/>
      <c r="O71" s="82"/>
      <c r="P71" s="82"/>
      <c r="Q71" s="82"/>
    </row>
    <row r="72" spans="1:18" ht="23.25" customHeight="1" x14ac:dyDescent="0.25">
      <c r="A72" s="3"/>
      <c r="B72" s="83" t="s">
        <v>33</v>
      </c>
      <c r="C72" s="83"/>
      <c r="D72" s="83"/>
      <c r="E72" s="83"/>
      <c r="F72" s="83"/>
      <c r="G72" s="83"/>
      <c r="L72" s="83" t="s">
        <v>34</v>
      </c>
      <c r="M72" s="83"/>
      <c r="N72" s="83"/>
      <c r="O72" s="83"/>
      <c r="P72" s="83"/>
      <c r="Q72" s="83"/>
    </row>
    <row r="73" spans="1:18" ht="23.25" customHeight="1" x14ac:dyDescent="0.25">
      <c r="A73" s="3"/>
    </row>
    <row r="74" spans="1:18" ht="36" customHeight="1" x14ac:dyDescent="0.25">
      <c r="A74" s="3" t="s">
        <v>35</v>
      </c>
      <c r="B74" s="82"/>
      <c r="C74" s="82"/>
      <c r="D74" s="82"/>
      <c r="E74" s="82"/>
      <c r="F74" s="82"/>
      <c r="G74" s="82"/>
      <c r="L74" s="82" t="s">
        <v>60</v>
      </c>
      <c r="M74" s="82"/>
      <c r="N74" s="82"/>
      <c r="O74" s="82"/>
      <c r="P74" s="82"/>
      <c r="Q74" s="82"/>
    </row>
    <row r="75" spans="1:18" ht="33" customHeight="1" x14ac:dyDescent="0.25">
      <c r="A75" s="3"/>
      <c r="B75" s="83" t="s">
        <v>33</v>
      </c>
      <c r="C75" s="83"/>
      <c r="D75" s="83"/>
      <c r="E75" s="83"/>
      <c r="F75" s="83"/>
      <c r="G75" s="83"/>
      <c r="L75" s="83" t="s">
        <v>34</v>
      </c>
      <c r="M75" s="83"/>
      <c r="N75" s="83"/>
      <c r="O75" s="83"/>
      <c r="P75" s="83"/>
      <c r="Q75" s="83"/>
    </row>
    <row r="76" spans="1:18" ht="33.75" customHeight="1" x14ac:dyDescent="0.25">
      <c r="A76" s="27"/>
      <c r="B76" s="27"/>
      <c r="C76" s="27"/>
      <c r="D76" s="27"/>
    </row>
  </sheetData>
  <mergeCells count="92">
    <mergeCell ref="B43:D43"/>
    <mergeCell ref="E43:F43"/>
    <mergeCell ref="I43:J43"/>
    <mergeCell ref="K43:N43"/>
    <mergeCell ref="O43:P43"/>
    <mergeCell ref="G31:J31"/>
    <mergeCell ref="A36:P36"/>
    <mergeCell ref="E41:F41"/>
    <mergeCell ref="I41:J41"/>
    <mergeCell ref="K41:N41"/>
    <mergeCell ref="O41:P41"/>
    <mergeCell ref="B37:D37"/>
    <mergeCell ref="A35:P35"/>
    <mergeCell ref="A41:A42"/>
    <mergeCell ref="A4:R4"/>
    <mergeCell ref="A5:R5"/>
    <mergeCell ref="A7:R7"/>
    <mergeCell ref="A9:A10"/>
    <mergeCell ref="B9:F9"/>
    <mergeCell ref="G9:K9"/>
    <mergeCell ref="L9:P9"/>
    <mergeCell ref="Q9:Q10"/>
    <mergeCell ref="R9:R10"/>
    <mergeCell ref="A6:R6"/>
    <mergeCell ref="A12:R12"/>
    <mergeCell ref="A29:R29"/>
    <mergeCell ref="K34:N34"/>
    <mergeCell ref="A60:L60"/>
    <mergeCell ref="A62:B62"/>
    <mergeCell ref="C62:F62"/>
    <mergeCell ref="G62:L62"/>
    <mergeCell ref="M62:R62"/>
    <mergeCell ref="B44:D44"/>
    <mergeCell ref="E39:F39"/>
    <mergeCell ref="I39:J39"/>
    <mergeCell ref="K39:N39"/>
    <mergeCell ref="O39:P39"/>
    <mergeCell ref="O37:P37"/>
    <mergeCell ref="K37:N37"/>
    <mergeCell ref="I37:J37"/>
    <mergeCell ref="A47:D47"/>
    <mergeCell ref="A38:P38"/>
    <mergeCell ref="A13:R13"/>
    <mergeCell ref="A15:R15"/>
    <mergeCell ref="B41:D41"/>
    <mergeCell ref="G32:G33"/>
    <mergeCell ref="R31:R33"/>
    <mergeCell ref="K42:N42"/>
    <mergeCell ref="O42:P42"/>
    <mergeCell ref="E44:F44"/>
    <mergeCell ref="I44:J44"/>
    <mergeCell ref="K44:N44"/>
    <mergeCell ref="O44:P44"/>
    <mergeCell ref="A17:R17"/>
    <mergeCell ref="B39:D39"/>
    <mergeCell ref="A40:P40"/>
    <mergeCell ref="B74:G74"/>
    <mergeCell ref="L74:Q74"/>
    <mergeCell ref="B75:G75"/>
    <mergeCell ref="L75:Q75"/>
    <mergeCell ref="A65:B65"/>
    <mergeCell ref="C65:F65"/>
    <mergeCell ref="G65:L65"/>
    <mergeCell ref="M65:R65"/>
    <mergeCell ref="A67:R67"/>
    <mergeCell ref="A68:L68"/>
    <mergeCell ref="B71:G71"/>
    <mergeCell ref="L71:Q71"/>
    <mergeCell ref="B72:G72"/>
    <mergeCell ref="L72:Q72"/>
    <mergeCell ref="A64:B64"/>
    <mergeCell ref="C64:F64"/>
    <mergeCell ref="G64:L64"/>
    <mergeCell ref="A63:B63"/>
    <mergeCell ref="C63:F63"/>
    <mergeCell ref="G63:L63"/>
    <mergeCell ref="A45:R45"/>
    <mergeCell ref="B42:D42"/>
    <mergeCell ref="E42:F42"/>
    <mergeCell ref="I42:J42"/>
    <mergeCell ref="I33:J33"/>
    <mergeCell ref="B31:D33"/>
    <mergeCell ref="A31:A33"/>
    <mergeCell ref="H32:J32"/>
    <mergeCell ref="K31:N33"/>
    <mergeCell ref="E37:F37"/>
    <mergeCell ref="E34:F34"/>
    <mergeCell ref="I34:J34"/>
    <mergeCell ref="E31:F33"/>
    <mergeCell ref="B34:D34"/>
    <mergeCell ref="O31:P33"/>
    <mergeCell ref="O34:P34"/>
  </mergeCells>
  <pageMargins left="0.70866141732283472" right="0.31496062992125984" top="0.35433070866141736" bottom="0.15748031496062992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1</vt:lpstr>
      <vt:lpstr>Приложение 2</vt:lpstr>
      <vt:lpstr>Приложение 7</vt:lpstr>
      <vt:lpstr>'Приложение 7'!Область_печати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w7</cp:lastModifiedBy>
  <cp:lastPrinted>2026-03-18T06:45:14Z</cp:lastPrinted>
  <dcterms:created xsi:type="dcterms:W3CDTF">2015-10-25T18:07:17Z</dcterms:created>
  <dcterms:modified xsi:type="dcterms:W3CDTF">2026-07-31T06:36:50Z</dcterms:modified>
</cp:coreProperties>
</file>