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11850" windowHeight="8145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'Лист1'!$A$1:$C$188</definedName>
  </definedNames>
  <calcPr fullCalcOnLoad="1"/>
</workbook>
</file>

<file path=xl/sharedStrings.xml><?xml version="1.0" encoding="utf-8"?>
<sst xmlns="http://schemas.openxmlformats.org/spreadsheetml/2006/main" count="182" uniqueCount="66">
  <si>
    <t>Порядок расчета</t>
  </si>
  <si>
    <t>Значения</t>
  </si>
  <si>
    <t>Составляющие оценки эффективности</t>
  </si>
  <si>
    <t>для целевых показателей, желаемой тенденцией развития которых является увеличение значений</t>
  </si>
  <si>
    <t>Степень достижения планового значения целевого показателя, характеризующего цели и задачи муниципальной программы</t>
  </si>
  <si>
    <r>
      <t>СДгп</t>
    </r>
    <r>
      <rPr>
        <vertAlign val="subscript"/>
        <sz val="13"/>
        <color indexed="8"/>
        <rFont val="Times New Roman"/>
        <family val="1"/>
      </rPr>
      <t>п</t>
    </r>
    <r>
      <rPr>
        <sz val="13"/>
        <color indexed="8"/>
        <rFont val="Times New Roman"/>
        <family val="1"/>
      </rPr>
      <t xml:space="preserve"> - степень достижения планового значения целевого показателя, характеризующего цели и задачи муниципальной программы;</t>
    </r>
  </si>
  <si>
    <t xml:space="preserve">Степень достижения целей и решения задач реализации муниципальной программы </t>
  </si>
  <si>
    <t>СРгп - степень достижения целей и решения задач муниципальной программы;</t>
  </si>
  <si>
    <t>М - число целевых показателей, характеризующих цели и задачи муниципальной программы.</t>
  </si>
  <si>
    <r>
      <t>При использовании данной формулы в случаях, если СДгп</t>
    </r>
    <r>
      <rPr>
        <b/>
        <vertAlign val="subscript"/>
        <sz val="13"/>
        <color indexed="8"/>
        <rFont val="Times New Roman"/>
        <family val="1"/>
      </rPr>
      <t>п</t>
    </r>
    <r>
      <rPr>
        <b/>
        <sz val="13"/>
        <color indexed="8"/>
        <rFont val="Times New Roman"/>
        <family val="1"/>
      </rPr>
      <t xml:space="preserve"> больше 1, значение СДгп</t>
    </r>
    <r>
      <rPr>
        <b/>
        <vertAlign val="subscript"/>
        <sz val="13"/>
        <color indexed="8"/>
        <rFont val="Times New Roman"/>
        <family val="1"/>
      </rPr>
      <t>п</t>
    </r>
    <r>
      <rPr>
        <b/>
        <sz val="13"/>
        <color indexed="8"/>
        <rFont val="Times New Roman"/>
        <family val="1"/>
      </rPr>
      <t xml:space="preserve"> принимается равным 1.</t>
    </r>
  </si>
  <si>
    <t xml:space="preserve">Эффективность реализации муниципальной программы оценивается в зависимости от значений оценки степени достижения целей и решения задач муниципальной программы и оценки эффективности реализации входящих в нее подпрограмм </t>
  </si>
  <si>
    <t>ЭРгп - эффективность реализации муниципальной программы;</t>
  </si>
  <si>
    <t>ЭРп/п - эффективность реализации подпрограмм;</t>
  </si>
  <si>
    <r>
      <t>k</t>
    </r>
    <r>
      <rPr>
        <vertAlign val="subscript"/>
        <sz val="13"/>
        <color indexed="8"/>
        <rFont val="Times New Roman"/>
        <family val="1"/>
      </rPr>
      <t>j</t>
    </r>
    <r>
      <rPr>
        <sz val="13"/>
        <color indexed="8"/>
        <rFont val="Times New Roman"/>
        <family val="1"/>
      </rPr>
      <t xml:space="preserve"> - коэффициент значимости j-й подпрограммы для достижения целей мунциипальной программы,</t>
    </r>
  </si>
  <si>
    <r>
      <t>Ф</t>
    </r>
    <r>
      <rPr>
        <vertAlign val="subscript"/>
        <sz val="13"/>
        <color indexed="8"/>
        <rFont val="Times New Roman"/>
        <family val="1"/>
      </rPr>
      <t>j</t>
    </r>
    <r>
      <rPr>
        <sz val="13"/>
        <color indexed="8"/>
        <rFont val="Times New Roman"/>
        <family val="1"/>
      </rPr>
      <t xml:space="preserve"> - объем фактических расходов из бюджета городского округа – город Камышин (кассового исполнения) на реализацию j-й подпрограммы в отчетном году;</t>
    </r>
  </si>
  <si>
    <t>Ф - объем фактических расходов из бюджета городского округа – город Камышин (кассового исполнения) на реализацию муниципальной программы.</t>
  </si>
  <si>
    <t>Количество посещений библиотек</t>
  </si>
  <si>
    <t>Количество размещенных материалов МКУК "ЦГБС" (выставки, презентации) в социальных сетях</t>
  </si>
  <si>
    <t>"Сохранение музейно-выстовачных коллекций"</t>
  </si>
  <si>
    <t>"Организация киновидеопоказа, культурно-досуговой и социально-значимой деятельности"</t>
  </si>
  <si>
    <t>"Организация театральной деятельности"</t>
  </si>
  <si>
    <t>"Организация информационно-библиотечного обслуживания населения"</t>
  </si>
  <si>
    <t>"Обеспечение выполнения функций казенных учреждений, обслуживающих учреждения культуры"</t>
  </si>
  <si>
    <t>Количество опубликованных музейных предметов основного Музейного фонда, опубликованных на экспозициях, выставках</t>
  </si>
  <si>
    <t xml:space="preserve">Число посетителей музейных экспозиций, выставок, в том числе экскурсий, музейных уроков и лекций </t>
  </si>
  <si>
    <t xml:space="preserve">Динамика объема музейного фонда по сравнению с предыдущим периодом  </t>
  </si>
  <si>
    <t xml:space="preserve">Количество музейных предметов, прошедших формирование, учет, изучение, обеспечение физического сохранения и безопасности </t>
  </si>
  <si>
    <t xml:space="preserve">Доля музейных предметов, музейных коллекций, прошедших реставрацию и консервацию к общему объему музейного фонда </t>
  </si>
  <si>
    <t xml:space="preserve">Количество  музейных предметов, музейных коллекций, прошедших реставрацию и консервацию </t>
  </si>
  <si>
    <t xml:space="preserve">Динамика количества созданных экспозиций (выставок) в стационарных условиях по сравнению с предыдущим отчетным периодом </t>
  </si>
  <si>
    <t>Количество экспозиций (выставок) музеев,  выездных выставок</t>
  </si>
  <si>
    <t xml:space="preserve">Динамика числа зрителей, посещающих кинофильмы МАУК ЦКД «Дружба», к предыдущему отчетному периоду </t>
  </si>
  <si>
    <t>Число зрителей, посещающих кинофильмы МАУК ЦКД «Дружба»</t>
  </si>
  <si>
    <t xml:space="preserve">Динамика количества участников клубных формирований и формирований самодеятельного народного творчества по сравнению с предыдущим отчетным периодом  МАУК ЦКД «Дружба» </t>
  </si>
  <si>
    <t xml:space="preserve">Количество клубных формирований МАУК ЦКД «Дружба», МБУ «ДК «Текстильщик» </t>
  </si>
  <si>
    <t xml:space="preserve">Охват населения информированием о деятельности в сфере «Культура» </t>
  </si>
  <si>
    <t xml:space="preserve">Динамика числа зрителей, посещающих спектакли (театральных постановок) к предыдущему отчетному периоду </t>
  </si>
  <si>
    <t xml:space="preserve">Число зрителей,  посещающих спектакли (театральные постановки) </t>
  </si>
  <si>
    <t xml:space="preserve">Доля новых и (или) капитально-возобновленных постановок в текущем репертуаре МАУ «КДТ» </t>
  </si>
  <si>
    <t xml:space="preserve">Количество новых (капитально-возобновленных) постановок МАУ «КДТ» </t>
  </si>
  <si>
    <t>Динамика количества проведенных культурно-массовых мероприятий МАУ «КДТ» по сравнению с предыдущим отчетным периодом</t>
  </si>
  <si>
    <t>Количество проведенных культурно-массовых мероприятий (иной деятельности, в результате которой сохраняются, создаются, распространяются и осваиваются культурные ценности) МАУ «КДТ»</t>
  </si>
  <si>
    <t xml:space="preserve">Охват населения библиотечным обслуживанием </t>
  </si>
  <si>
    <t xml:space="preserve">Количество учреждений, обслуживаемых МКУ «Центр ресурсного обеспечения» </t>
  </si>
  <si>
    <t xml:space="preserve"> </t>
  </si>
  <si>
    <t>Отношение средней заработной платы работников учреждений культуры к средней заработной плате по Волгоградской области</t>
  </si>
  <si>
    <t>Количество жалоб от учреждений культуры, обслуживаемых МКУ "Центр ресурсного обеспечения"</t>
  </si>
  <si>
    <t>Средняя заполняемость зала при показе (организация показа) концертных программ МБУ "ДК "Текстильщик"</t>
  </si>
  <si>
    <t>Число зрителей, посещающих концертные программы МБУ "ДК "Текстильщик"</t>
  </si>
  <si>
    <t xml:space="preserve">Динамика количества проведенных культурно-массовых мероприятий (иной деятельности, в результате которой сохраняются, создаются, распространяются и осваиваются культурные ценности) по сравнению с предыдущим отчетным периодом в МАУК ЦКД «Дружба», МБУ «ДК «Текстильщик», МБУ «Парк культуры и отдыха» </t>
  </si>
  <si>
    <t xml:space="preserve">Количество проведенных культурно-массовых мероприятий (иной деятельности, в результате которой сохраняются, создаются, распространяются и осваиваются культурные ценности) МАУК ЦКД «Дружба», МБУ «ДК «Текстильщик», МБУ «Парк культуры и отдыха»  </t>
  </si>
  <si>
    <t xml:space="preserve">Динамика количества клубных формирований и формирований самодеятельного народного творчества по сравнению с предыдущим отчетным периодом  МБУ «ДК «Текстильщик» </t>
  </si>
  <si>
    <t xml:space="preserve">Доля выполненных работ по благоустройству и озеленению территории  МБУ «Парк культуры и отдыха»            </t>
  </si>
  <si>
    <t xml:space="preserve">Площадь территории, подлежащая благоустройству и озеленению МБУ «Парк культуры и отдыха»  </t>
  </si>
  <si>
    <t>Число посещений театров малых городов</t>
  </si>
  <si>
    <t xml:space="preserve">Количество организованных спектаклей </t>
  </si>
  <si>
    <t>для целевых показателей, желаемой тенденцией развития которых является снижение значений</t>
  </si>
  <si>
    <r>
      <t>СДг/п</t>
    </r>
    <r>
      <rPr>
        <vertAlign val="subscript"/>
        <sz val="13"/>
        <color indexed="8"/>
        <rFont val="Times New Roman"/>
        <family val="1"/>
      </rPr>
      <t>п</t>
    </r>
    <r>
      <rPr>
        <sz val="13"/>
        <color indexed="8"/>
        <rFont val="Times New Roman"/>
        <family val="1"/>
      </rPr>
      <t xml:space="preserve"> - степень достижения планового значения целевого показателя, характеризующего цели и задачи подпрограммы;</t>
    </r>
  </si>
  <si>
    <r>
      <t>ЗПг/п</t>
    </r>
    <r>
      <rPr>
        <vertAlign val="subscript"/>
        <sz val="13"/>
        <color indexed="8"/>
        <rFont val="Times New Roman"/>
        <family val="1"/>
      </rPr>
      <t>п</t>
    </r>
    <r>
      <rPr>
        <sz val="13"/>
        <color indexed="8"/>
        <rFont val="Times New Roman"/>
        <family val="1"/>
      </rPr>
      <t xml:space="preserve"> - плановое значение целевого показателя, характеризующего цели и задачи подпрограммы;</t>
    </r>
  </si>
  <si>
    <r>
      <t>ЗПг/п</t>
    </r>
    <r>
      <rPr>
        <vertAlign val="subscript"/>
        <sz val="13"/>
        <color indexed="8"/>
        <rFont val="Times New Roman"/>
        <family val="1"/>
      </rPr>
      <t>ф</t>
    </r>
    <r>
      <rPr>
        <sz val="13"/>
        <color indexed="8"/>
        <rFont val="Times New Roman"/>
        <family val="1"/>
      </rPr>
      <t xml:space="preserve"> - значение целевого показателя, характеризующего цели и задачи подпрограммы, фактически достигнутое на конец отчетного периода.</t>
    </r>
  </si>
  <si>
    <t xml:space="preserve">Муниципальная программа "Сохранение и развитие культуры на территории городского округа - город Камышин" </t>
  </si>
  <si>
    <t>Количество технически оснащенных муниципальных музеев</t>
  </si>
  <si>
    <r>
      <t>СДп/п</t>
    </r>
    <r>
      <rPr>
        <vertAlign val="subscript"/>
        <sz val="13"/>
        <color indexed="8"/>
        <rFont val="Times New Roman"/>
        <family val="1"/>
      </rPr>
      <t>п</t>
    </r>
    <r>
      <rPr>
        <sz val="13"/>
        <color indexed="8"/>
        <rFont val="Times New Roman"/>
        <family val="1"/>
      </rPr>
      <t xml:space="preserve"> - степень достижения планового значения целевого показателя, характеризующего цели и задачи подпрограммы;</t>
    </r>
  </si>
  <si>
    <r>
      <t>ЗПп/п</t>
    </r>
    <r>
      <rPr>
        <vertAlign val="subscript"/>
        <sz val="13"/>
        <color indexed="8"/>
        <rFont val="Times New Roman"/>
        <family val="1"/>
      </rPr>
      <t>п</t>
    </r>
    <r>
      <rPr>
        <sz val="13"/>
        <color indexed="8"/>
        <rFont val="Times New Roman"/>
        <family val="1"/>
      </rPr>
      <t xml:space="preserve"> - плановое значение целевого показателя, характеризующего цели и задачи подпрограммы;</t>
    </r>
  </si>
  <si>
    <r>
      <t>ЗПп/п</t>
    </r>
    <r>
      <rPr>
        <vertAlign val="subscript"/>
        <sz val="13"/>
        <color indexed="8"/>
        <rFont val="Times New Roman"/>
        <family val="1"/>
      </rPr>
      <t>ф</t>
    </r>
    <r>
      <rPr>
        <sz val="13"/>
        <color indexed="8"/>
        <rFont val="Times New Roman"/>
        <family val="1"/>
      </rPr>
      <t xml:space="preserve"> - значение целевого показателя, характеризующего цели и задачи подпрограммы, фактически достигнутое на конец отчетного периода.</t>
    </r>
  </si>
  <si>
    <t xml:space="preserve">Динамика количества проведенных спектаклей по сравнению с предыдущим отчетным периодом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</si>
</sst>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vertAlign val="subscript"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vertAlign val="subscript"/>
      <sz val="13"/>
      <color indexed="8"/>
      <name val="Times New Roman"/>
      <family val="1"/>
    </font>
    <font>
      <u val="single"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0"/>
    </font>
    <font>
      <sz val="16"/>
      <color indexed="8"/>
      <name val="Times New Roman"/>
      <family val="0"/>
    </font>
    <font>
      <sz val="16"/>
      <color indexed="8"/>
      <name val="Symbo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6" fillId="0" borderId="0" xfId="0" applyFont="1" applyAlignment="1">
      <alignment vertical="top" wrapText="1"/>
    </xf>
    <xf numFmtId="4" fontId="4" fillId="0" borderId="0" xfId="0" applyNumberFormat="1" applyFont="1" applyAlignment="1">
      <alignment horizontal="center" vertical="top" wrapText="1"/>
    </xf>
    <xf numFmtId="2" fontId="4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justify" vertical="center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justify" vertical="center"/>
    </xf>
    <xf numFmtId="2" fontId="4" fillId="0" borderId="0" xfId="0" applyNumberFormat="1" applyFont="1" applyFill="1" applyAlignment="1">
      <alignment horizontal="center" vertical="top" wrapText="1"/>
    </xf>
    <xf numFmtId="1" fontId="5" fillId="0" borderId="0" xfId="0" applyNumberFormat="1" applyFont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172" fontId="4" fillId="0" borderId="0" xfId="0" applyNumberFormat="1" applyFont="1" applyAlignment="1">
      <alignment horizontal="center" vertical="top" wrapText="1"/>
    </xf>
    <xf numFmtId="0" fontId="44" fillId="0" borderId="0" xfId="0" applyFont="1" applyBorder="1" applyAlignment="1">
      <alignment vertical="top" wrapText="1"/>
    </xf>
    <xf numFmtId="0" fontId="4" fillId="33" borderId="0" xfId="0" applyFont="1" applyFill="1" applyAlignment="1">
      <alignment vertical="top" wrapText="1"/>
    </xf>
    <xf numFmtId="2" fontId="5" fillId="33" borderId="0" xfId="0" applyNumberFormat="1" applyFont="1" applyFill="1" applyAlignment="1">
      <alignment horizontal="center" vertical="top" wrapText="1"/>
    </xf>
    <xf numFmtId="0" fontId="8" fillId="33" borderId="0" xfId="0" applyFont="1" applyFill="1" applyAlignment="1">
      <alignment vertical="top" wrapText="1"/>
    </xf>
    <xf numFmtId="0" fontId="45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6</xdr:row>
      <xdr:rowOff>0</xdr:rowOff>
    </xdr:from>
    <xdr:ext cx="2362200" cy="600075"/>
    <xdr:sp>
      <xdr:nvSpPr>
        <xdr:cNvPr id="1" name="AutoShape 1325"/>
        <xdr:cNvSpPr>
          <a:spLocks noChangeAspect="1"/>
        </xdr:cNvSpPr>
      </xdr:nvSpPr>
      <xdr:spPr>
        <a:xfrm>
          <a:off x="2562225" y="1971675"/>
          <a:ext cx="2362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362200" cy="600075"/>
    <xdr:sp>
      <xdr:nvSpPr>
        <xdr:cNvPr id="2" name="AutoShape 1378"/>
        <xdr:cNvSpPr>
          <a:spLocks noChangeAspect="1"/>
        </xdr:cNvSpPr>
      </xdr:nvSpPr>
      <xdr:spPr>
        <a:xfrm>
          <a:off x="2562225" y="1971675"/>
          <a:ext cx="2362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158</xdr:row>
      <xdr:rowOff>0</xdr:rowOff>
    </xdr:from>
    <xdr:to>
      <xdr:col>1</xdr:col>
      <xdr:colOff>3600450</xdr:colOff>
      <xdr:row>158</xdr:row>
      <xdr:rowOff>333375</xdr:rowOff>
    </xdr:to>
    <xdr:pic>
      <xdr:nvPicPr>
        <xdr:cNvPr id="3" name="Рисунок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80581500"/>
          <a:ext cx="3600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1076325</xdr:colOff>
      <xdr:row>162</xdr:row>
      <xdr:rowOff>695325</xdr:rowOff>
    </xdr:to>
    <xdr:pic>
      <xdr:nvPicPr>
        <xdr:cNvPr id="4" name="Рисунок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82200750"/>
          <a:ext cx="1076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1076325</xdr:colOff>
      <xdr:row>167</xdr:row>
      <xdr:rowOff>714375</xdr:rowOff>
    </xdr:to>
    <xdr:pic>
      <xdr:nvPicPr>
        <xdr:cNvPr id="5" name="Рисунок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84963000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1076325</xdr:colOff>
      <xdr:row>172</xdr:row>
      <xdr:rowOff>695325</xdr:rowOff>
    </xdr:to>
    <xdr:pic>
      <xdr:nvPicPr>
        <xdr:cNvPr id="6" name="Рисунок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87963375"/>
          <a:ext cx="1076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1076325</xdr:colOff>
      <xdr:row>177</xdr:row>
      <xdr:rowOff>695325</xdr:rowOff>
    </xdr:to>
    <xdr:pic>
      <xdr:nvPicPr>
        <xdr:cNvPr id="7" name="Рисунок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90649425"/>
          <a:ext cx="1076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1076325</xdr:colOff>
      <xdr:row>182</xdr:row>
      <xdr:rowOff>704850</xdr:rowOff>
    </xdr:to>
    <xdr:pic>
      <xdr:nvPicPr>
        <xdr:cNvPr id="8" name="Рисунок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93554550"/>
          <a:ext cx="1076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2228850</xdr:colOff>
      <xdr:row>154</xdr:row>
      <xdr:rowOff>0</xdr:rowOff>
    </xdr:to>
    <xdr:pic>
      <xdr:nvPicPr>
        <xdr:cNvPr id="9" name="Рисунок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62225" y="77838300"/>
          <a:ext cx="2228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2543175</xdr:colOff>
      <xdr:row>5</xdr:row>
      <xdr:rowOff>304800</xdr:rowOff>
    </xdr:from>
    <xdr:to>
      <xdr:col>1</xdr:col>
      <xdr:colOff>3533775</xdr:colOff>
      <xdr:row>7</xdr:row>
      <xdr:rowOff>104775</xdr:rowOff>
    </xdr:to>
    <xdr:grpSp>
      <xdr:nvGrpSpPr>
        <xdr:cNvPr id="10" name="Полотно 9"/>
        <xdr:cNvGrpSpPr>
          <a:grpSpLocks/>
        </xdr:cNvGrpSpPr>
      </xdr:nvGrpSpPr>
      <xdr:grpSpPr>
        <a:xfrm>
          <a:off x="2543175" y="1781175"/>
          <a:ext cx="3552825" cy="876300"/>
          <a:chOff x="-13741" y="0"/>
          <a:chExt cx="3543071" cy="1085850"/>
        </a:xfrm>
        <a:solidFill>
          <a:srgbClr val="FFFFFF"/>
        </a:solidFill>
      </xdr:grpSpPr>
      <xdr:sp>
        <xdr:nvSpPr>
          <xdr:cNvPr id="11" name="Прямоугольник 54"/>
          <xdr:cNvSpPr>
            <a:spLocks/>
          </xdr:cNvSpPr>
        </xdr:nvSpPr>
        <xdr:spPr>
          <a:xfrm>
            <a:off x="431" y="0"/>
            <a:ext cx="3528899" cy="10858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5"/>
          <xdr:cNvSpPr>
            <a:spLocks/>
          </xdr:cNvSpPr>
        </xdr:nvSpPr>
        <xdr:spPr>
          <a:xfrm>
            <a:off x="774592" y="295351"/>
            <a:ext cx="548290" cy="0"/>
          </a:xfrm>
          <a:prstGeom prst="line">
            <a:avLst/>
          </a:prstGeom>
          <a:noFill/>
          <a:ln w="1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Rectangle 6"/>
          <xdr:cNvSpPr>
            <a:spLocks/>
          </xdr:cNvSpPr>
        </xdr:nvSpPr>
        <xdr:spPr>
          <a:xfrm>
            <a:off x="1221019" y="172650"/>
            <a:ext cx="76176" cy="2098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ф</a:t>
            </a:r>
          </a:p>
        </xdr:txBody>
      </xdr:sp>
      <xdr:sp>
        <xdr:nvSpPr>
          <xdr:cNvPr id="14" name="Rectangle 7"/>
          <xdr:cNvSpPr>
            <a:spLocks/>
          </xdr:cNvSpPr>
        </xdr:nvSpPr>
        <xdr:spPr>
          <a:xfrm>
            <a:off x="489375" y="370275"/>
            <a:ext cx="66433" cy="2098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п</a:t>
            </a:r>
          </a:p>
        </xdr:txBody>
      </xdr:sp>
      <xdr:sp>
        <xdr:nvSpPr>
          <xdr:cNvPr id="15" name="Rectangle 8"/>
          <xdr:cNvSpPr>
            <a:spLocks/>
          </xdr:cNvSpPr>
        </xdr:nvSpPr>
        <xdr:spPr>
          <a:xfrm>
            <a:off x="1230763" y="542925"/>
            <a:ext cx="56689" cy="2098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п</a:t>
            </a:r>
          </a:p>
        </xdr:txBody>
      </xdr:sp>
      <xdr:sp>
        <xdr:nvSpPr>
          <xdr:cNvPr id="16" name="Rectangle 9"/>
          <xdr:cNvSpPr>
            <a:spLocks/>
          </xdr:cNvSpPr>
        </xdr:nvSpPr>
        <xdr:spPr>
          <a:xfrm>
            <a:off x="736504" y="24703"/>
            <a:ext cx="522603" cy="5182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ЗПг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п</a:t>
            </a:r>
          </a:p>
        </xdr:txBody>
      </xdr:sp>
      <xdr:sp>
        <xdr:nvSpPr>
          <xdr:cNvPr id="17" name="Rectangle 10"/>
          <xdr:cNvSpPr>
            <a:spLocks/>
          </xdr:cNvSpPr>
        </xdr:nvSpPr>
        <xdr:spPr>
          <a:xfrm>
            <a:off x="-13741" y="197353"/>
            <a:ext cx="2659961" cy="3702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СД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г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п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              х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100%,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где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: </a:t>
            </a:r>
          </a:p>
        </xdr:txBody>
      </xdr:sp>
      <xdr:sp>
        <xdr:nvSpPr>
          <xdr:cNvPr id="18" name="Rectangle 11"/>
          <xdr:cNvSpPr>
            <a:spLocks/>
          </xdr:cNvSpPr>
        </xdr:nvSpPr>
        <xdr:spPr>
          <a:xfrm>
            <a:off x="755991" y="382491"/>
            <a:ext cx="456170" cy="3702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ЗПгп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                        </a:t>
            </a:r>
          </a:p>
        </xdr:txBody>
      </xdr:sp>
      <xdr:sp>
        <xdr:nvSpPr>
          <xdr:cNvPr id="19" name="Rectangle 12"/>
          <xdr:cNvSpPr>
            <a:spLocks/>
          </xdr:cNvSpPr>
        </xdr:nvSpPr>
        <xdr:spPr>
          <a:xfrm>
            <a:off x="575295" y="197353"/>
            <a:ext cx="987631" cy="3949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=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           </a:t>
            </a:r>
          </a:p>
        </xdr:txBody>
      </xdr:sp>
    </xdr:grpSp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2095500</xdr:colOff>
      <xdr:row>148</xdr:row>
      <xdr:rowOff>476250</xdr:rowOff>
    </xdr:to>
    <xdr:sp>
      <xdr:nvSpPr>
        <xdr:cNvPr id="20" name="AutoShape 3"/>
        <xdr:cNvSpPr>
          <a:spLocks noChangeAspect="1"/>
        </xdr:cNvSpPr>
      </xdr:nvSpPr>
      <xdr:spPr>
        <a:xfrm>
          <a:off x="2562225" y="75457050"/>
          <a:ext cx="2095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2095500</xdr:colOff>
      <xdr:row>149</xdr:row>
      <xdr:rowOff>0</xdr:rowOff>
    </xdr:to>
    <xdr:sp>
      <xdr:nvSpPr>
        <xdr:cNvPr id="21" name="AutoShape 3"/>
        <xdr:cNvSpPr>
          <a:spLocks noChangeAspect="1"/>
        </xdr:cNvSpPr>
      </xdr:nvSpPr>
      <xdr:spPr>
        <a:xfrm>
          <a:off x="2562225" y="75457050"/>
          <a:ext cx="2095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142875</xdr:colOff>
      <xdr:row>148</xdr:row>
      <xdr:rowOff>152400</xdr:rowOff>
    </xdr:from>
    <xdr:to>
      <xdr:col>1</xdr:col>
      <xdr:colOff>2238375</xdr:colOff>
      <xdr:row>149</xdr:row>
      <xdr:rowOff>0</xdr:rowOff>
    </xdr:to>
    <xdr:sp>
      <xdr:nvSpPr>
        <xdr:cNvPr id="22" name="AutoShape 3"/>
        <xdr:cNvSpPr>
          <a:spLocks noChangeAspect="1"/>
        </xdr:cNvSpPr>
      </xdr:nvSpPr>
      <xdr:spPr>
        <a:xfrm>
          <a:off x="2705100" y="75609450"/>
          <a:ext cx="2095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2095500</xdr:colOff>
      <xdr:row>148</xdr:row>
      <xdr:rowOff>476250</xdr:rowOff>
    </xdr:to>
    <xdr:sp>
      <xdr:nvSpPr>
        <xdr:cNvPr id="23" name="AutoShape 3"/>
        <xdr:cNvSpPr>
          <a:spLocks noChangeAspect="1"/>
        </xdr:cNvSpPr>
      </xdr:nvSpPr>
      <xdr:spPr>
        <a:xfrm>
          <a:off x="2562225" y="75457050"/>
          <a:ext cx="2095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2095500</xdr:colOff>
      <xdr:row>149</xdr:row>
      <xdr:rowOff>0</xdr:rowOff>
    </xdr:to>
    <xdr:sp>
      <xdr:nvSpPr>
        <xdr:cNvPr id="24" name="AutoShape 3"/>
        <xdr:cNvSpPr>
          <a:spLocks noChangeAspect="1"/>
        </xdr:cNvSpPr>
      </xdr:nvSpPr>
      <xdr:spPr>
        <a:xfrm>
          <a:off x="2562225" y="75457050"/>
          <a:ext cx="2095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142875</xdr:colOff>
      <xdr:row>148</xdr:row>
      <xdr:rowOff>152400</xdr:rowOff>
    </xdr:from>
    <xdr:to>
      <xdr:col>1</xdr:col>
      <xdr:colOff>2238375</xdr:colOff>
      <xdr:row>149</xdr:row>
      <xdr:rowOff>0</xdr:rowOff>
    </xdr:to>
    <xdr:sp>
      <xdr:nvSpPr>
        <xdr:cNvPr id="25" name="AutoShape 3"/>
        <xdr:cNvSpPr>
          <a:spLocks noChangeAspect="1"/>
        </xdr:cNvSpPr>
      </xdr:nvSpPr>
      <xdr:spPr>
        <a:xfrm>
          <a:off x="2705100" y="75609450"/>
          <a:ext cx="2095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2019300</xdr:colOff>
      <xdr:row>149</xdr:row>
      <xdr:rowOff>9525</xdr:rowOff>
    </xdr:to>
    <xdr:pic>
      <xdr:nvPicPr>
        <xdr:cNvPr id="26" name="Рисунок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62225" y="75457050"/>
          <a:ext cx="2019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1933575</xdr:colOff>
      <xdr:row>5</xdr:row>
      <xdr:rowOff>28575</xdr:rowOff>
    </xdr:to>
    <xdr:pic>
      <xdr:nvPicPr>
        <xdr:cNvPr id="27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62225" y="876300"/>
          <a:ext cx="1933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87"/>
  <sheetViews>
    <sheetView tabSelected="1" view="pageBreakPreview" zoomScale="90" zoomScaleSheetLayoutView="90" zoomScalePageLayoutView="0" workbookViewId="0" topLeftCell="A157">
      <selection activeCell="B112" sqref="B112"/>
    </sheetView>
  </sheetViews>
  <sheetFormatPr defaultColWidth="9.140625" defaultRowHeight="15"/>
  <cols>
    <col min="1" max="1" width="38.421875" style="2" customWidth="1"/>
    <col min="2" max="2" width="81.57421875" style="2" customWidth="1"/>
    <col min="3" max="3" width="19.140625" style="3" customWidth="1"/>
    <col min="4" max="16384" width="9.140625" style="2" customWidth="1"/>
  </cols>
  <sheetData>
    <row r="2" ht="38.25" customHeight="1">
      <c r="B2" s="12" t="s">
        <v>60</v>
      </c>
    </row>
    <row r="4" ht="15.75"/>
    <row r="5" spans="1:3" ht="31.5">
      <c r="A5" s="4" t="s">
        <v>2</v>
      </c>
      <c r="B5" s="4" t="s">
        <v>0</v>
      </c>
      <c r="C5" s="4" t="s">
        <v>1</v>
      </c>
    </row>
    <row r="6" spans="1:2" ht="39" customHeight="1">
      <c r="A6" s="23" t="s">
        <v>4</v>
      </c>
      <c r="B6" s="7" t="s">
        <v>3</v>
      </c>
    </row>
    <row r="7" ht="45.75" customHeight="1">
      <c r="A7" s="23"/>
    </row>
    <row r="8" ht="49.5">
      <c r="B8" s="11" t="s">
        <v>23</v>
      </c>
    </row>
    <row r="9" spans="2:3" ht="40.5" customHeight="1">
      <c r="B9" s="1" t="s">
        <v>57</v>
      </c>
      <c r="C9" s="9">
        <f>C11/C10</f>
        <v>1.0001818181818183</v>
      </c>
    </row>
    <row r="10" spans="2:3" ht="38.25" customHeight="1">
      <c r="B10" s="1" t="s">
        <v>58</v>
      </c>
      <c r="C10" s="3">
        <v>5500</v>
      </c>
    </row>
    <row r="11" spans="2:3" ht="53.25" customHeight="1">
      <c r="B11" s="1" t="s">
        <v>59</v>
      </c>
      <c r="C11" s="3">
        <v>5501</v>
      </c>
    </row>
    <row r="12" ht="33">
      <c r="B12" s="11" t="s">
        <v>24</v>
      </c>
    </row>
    <row r="13" spans="2:4" ht="42" customHeight="1">
      <c r="B13" s="1" t="s">
        <v>57</v>
      </c>
      <c r="C13" s="9">
        <f>C15/C14</f>
        <v>0.9932857142857143</v>
      </c>
      <c r="D13" s="2">
        <v>1</v>
      </c>
    </row>
    <row r="14" spans="2:3" ht="36" customHeight="1">
      <c r="B14" s="1" t="s">
        <v>58</v>
      </c>
      <c r="C14" s="3">
        <v>28000</v>
      </c>
    </row>
    <row r="15" spans="2:3" ht="64.5" customHeight="1">
      <c r="B15" s="1" t="s">
        <v>59</v>
      </c>
      <c r="C15" s="3">
        <v>27812</v>
      </c>
    </row>
    <row r="16" ht="39.75" customHeight="1">
      <c r="B16" s="11" t="s">
        <v>25</v>
      </c>
    </row>
    <row r="17" spans="2:3" ht="39.75" customHeight="1">
      <c r="B17" s="1" t="s">
        <v>57</v>
      </c>
      <c r="C17" s="9">
        <f>C19/C18</f>
        <v>1</v>
      </c>
    </row>
    <row r="18" spans="2:3" ht="36" customHeight="1">
      <c r="B18" s="1" t="s">
        <v>58</v>
      </c>
      <c r="C18" s="3">
        <v>100.2</v>
      </c>
    </row>
    <row r="19" spans="2:3" ht="57" customHeight="1">
      <c r="B19" s="1" t="s">
        <v>59</v>
      </c>
      <c r="C19" s="3">
        <v>100.2</v>
      </c>
    </row>
    <row r="20" ht="33">
      <c r="B20" s="11" t="s">
        <v>26</v>
      </c>
    </row>
    <row r="21" spans="2:3" ht="37.5" customHeight="1">
      <c r="B21" s="1" t="s">
        <v>57</v>
      </c>
      <c r="C21" s="9">
        <f>C23/C22</f>
        <v>1</v>
      </c>
    </row>
    <row r="22" spans="2:3" ht="33.75" customHeight="1">
      <c r="B22" s="1" t="s">
        <v>58</v>
      </c>
      <c r="C22" s="3">
        <v>63135</v>
      </c>
    </row>
    <row r="23" spans="2:3" ht="49.5" customHeight="1">
      <c r="B23" s="1" t="s">
        <v>59</v>
      </c>
      <c r="C23" s="3">
        <v>63135</v>
      </c>
    </row>
    <row r="24" ht="33">
      <c r="B24" s="11" t="s">
        <v>27</v>
      </c>
    </row>
    <row r="25" spans="2:3" ht="36">
      <c r="B25" s="1" t="s">
        <v>57</v>
      </c>
      <c r="C25" s="9">
        <f>C27/C26</f>
        <v>1</v>
      </c>
    </row>
    <row r="26" spans="2:3" ht="36">
      <c r="B26" s="1" t="s">
        <v>58</v>
      </c>
      <c r="C26" s="17">
        <v>0.05</v>
      </c>
    </row>
    <row r="27" spans="2:3" ht="57" customHeight="1">
      <c r="B27" s="1" t="s">
        <v>59</v>
      </c>
      <c r="C27" s="17">
        <v>0.05</v>
      </c>
    </row>
    <row r="28" ht="33">
      <c r="B28" s="11" t="s">
        <v>28</v>
      </c>
    </row>
    <row r="29" spans="2:3" ht="36">
      <c r="B29" s="1" t="s">
        <v>57</v>
      </c>
      <c r="C29" s="9">
        <f>C31/C30</f>
        <v>1</v>
      </c>
    </row>
    <row r="30" spans="2:3" ht="36">
      <c r="B30" s="1" t="s">
        <v>58</v>
      </c>
      <c r="C30" s="3">
        <v>31</v>
      </c>
    </row>
    <row r="31" spans="2:3" ht="51.75" customHeight="1">
      <c r="B31" s="1" t="s">
        <v>59</v>
      </c>
      <c r="C31" s="3">
        <v>31</v>
      </c>
    </row>
    <row r="32" ht="40.5" customHeight="1">
      <c r="B32" s="11" t="s">
        <v>29</v>
      </c>
    </row>
    <row r="33" spans="2:3" ht="36">
      <c r="B33" s="1" t="s">
        <v>57</v>
      </c>
      <c r="C33" s="9">
        <f>C35/C34</f>
        <v>1</v>
      </c>
    </row>
    <row r="34" spans="2:3" ht="36">
      <c r="B34" s="1" t="s">
        <v>58</v>
      </c>
      <c r="C34" s="3">
        <v>102.5</v>
      </c>
    </row>
    <row r="35" spans="2:3" ht="48" customHeight="1">
      <c r="B35" s="1" t="s">
        <v>59</v>
      </c>
      <c r="C35" s="3">
        <v>102.5</v>
      </c>
    </row>
    <row r="36" ht="24.75" customHeight="1">
      <c r="B36" s="11" t="s">
        <v>30</v>
      </c>
    </row>
    <row r="37" spans="2:3" ht="36">
      <c r="B37" s="1" t="s">
        <v>57</v>
      </c>
      <c r="C37" s="9">
        <f>C39/C38</f>
        <v>1</v>
      </c>
    </row>
    <row r="38" spans="2:3" ht="40.5" customHeight="1">
      <c r="B38" s="1" t="s">
        <v>58</v>
      </c>
      <c r="C38" s="3">
        <v>41</v>
      </c>
    </row>
    <row r="39" spans="2:3" ht="49.5" customHeight="1">
      <c r="B39" s="1" t="s">
        <v>59</v>
      </c>
      <c r="C39" s="3">
        <v>41</v>
      </c>
    </row>
    <row r="40" ht="31.5" customHeight="1">
      <c r="B40" s="11" t="s">
        <v>61</v>
      </c>
    </row>
    <row r="41" spans="2:3" ht="48" customHeight="1">
      <c r="B41" s="1" t="s">
        <v>62</v>
      </c>
      <c r="C41" s="9">
        <f>C43/C42</f>
        <v>1</v>
      </c>
    </row>
    <row r="42" spans="2:3" ht="49.5" customHeight="1">
      <c r="B42" s="1" t="s">
        <v>63</v>
      </c>
      <c r="C42" s="3">
        <v>1</v>
      </c>
    </row>
    <row r="43" spans="2:3" ht="49.5" customHeight="1">
      <c r="B43" s="1" t="s">
        <v>64</v>
      </c>
      <c r="C43" s="3">
        <v>1</v>
      </c>
    </row>
    <row r="44" spans="1:2" ht="33">
      <c r="A44" s="20"/>
      <c r="B44" s="11" t="s">
        <v>47</v>
      </c>
    </row>
    <row r="45" spans="2:4" ht="36">
      <c r="B45" s="1" t="s">
        <v>57</v>
      </c>
      <c r="C45" s="9">
        <f>C47/C46</f>
        <v>1.0087976539589443</v>
      </c>
      <c r="D45" s="2">
        <v>1</v>
      </c>
    </row>
    <row r="46" spans="2:3" ht="36">
      <c r="B46" s="1" t="s">
        <v>58</v>
      </c>
      <c r="C46" s="3">
        <v>68.2</v>
      </c>
    </row>
    <row r="47" spans="2:3" ht="52.5" customHeight="1">
      <c r="B47" s="1" t="s">
        <v>59</v>
      </c>
      <c r="C47" s="3">
        <v>68.8</v>
      </c>
    </row>
    <row r="48" ht="39.75" customHeight="1">
      <c r="B48" s="11" t="s">
        <v>48</v>
      </c>
    </row>
    <row r="49" spans="2:4" ht="36">
      <c r="B49" s="1" t="s">
        <v>57</v>
      </c>
      <c r="C49" s="9">
        <f>C51/C50</f>
        <v>1.0375</v>
      </c>
      <c r="D49" s="2">
        <v>1</v>
      </c>
    </row>
    <row r="50" spans="2:3" ht="36">
      <c r="B50" s="1" t="s">
        <v>58</v>
      </c>
      <c r="C50" s="3">
        <v>16000</v>
      </c>
    </row>
    <row r="51" spans="2:3" ht="48.75" customHeight="1">
      <c r="B51" s="1" t="s">
        <v>59</v>
      </c>
      <c r="C51" s="3">
        <v>16600</v>
      </c>
    </row>
    <row r="52" ht="82.5">
      <c r="B52" s="11" t="s">
        <v>49</v>
      </c>
    </row>
    <row r="53" spans="2:3" ht="36">
      <c r="B53" s="1" t="s">
        <v>57</v>
      </c>
      <c r="C53" s="9">
        <f>C55/C54</f>
        <v>1</v>
      </c>
    </row>
    <row r="54" spans="2:3" ht="36">
      <c r="B54" s="1" t="s">
        <v>58</v>
      </c>
      <c r="C54" s="18">
        <v>99.7</v>
      </c>
    </row>
    <row r="55" spans="2:3" ht="44.25" customHeight="1">
      <c r="B55" s="1" t="s">
        <v>59</v>
      </c>
      <c r="C55" s="18">
        <v>99.7</v>
      </c>
    </row>
    <row r="56" ht="66">
      <c r="B56" s="11" t="s">
        <v>50</v>
      </c>
    </row>
    <row r="57" spans="2:3" ht="36">
      <c r="B57" s="1" t="s">
        <v>57</v>
      </c>
      <c r="C57" s="9">
        <f>C59/C58</f>
        <v>1</v>
      </c>
    </row>
    <row r="58" spans="2:3" ht="36">
      <c r="B58" s="1" t="s">
        <v>58</v>
      </c>
      <c r="C58" s="3">
        <v>363</v>
      </c>
    </row>
    <row r="59" spans="2:3" ht="45.75" customHeight="1">
      <c r="B59" s="1" t="s">
        <v>59</v>
      </c>
      <c r="C59" s="3">
        <v>363</v>
      </c>
    </row>
    <row r="60" ht="33">
      <c r="B60" s="11" t="s">
        <v>31</v>
      </c>
    </row>
    <row r="61" spans="2:4" ht="36">
      <c r="B61" s="1" t="s">
        <v>57</v>
      </c>
      <c r="C61" s="9">
        <f>C63/C62</f>
        <v>1.019108280254777</v>
      </c>
      <c r="D61" s="2">
        <v>1</v>
      </c>
    </row>
    <row r="62" spans="2:3" ht="36">
      <c r="B62" s="1" t="s">
        <v>58</v>
      </c>
      <c r="C62" s="18">
        <v>157</v>
      </c>
    </row>
    <row r="63" spans="2:3" ht="41.25" customHeight="1">
      <c r="B63" s="1" t="s">
        <v>59</v>
      </c>
      <c r="C63" s="18">
        <v>160</v>
      </c>
    </row>
    <row r="64" ht="24" customHeight="1">
      <c r="B64" s="11" t="s">
        <v>32</v>
      </c>
    </row>
    <row r="65" spans="2:4" ht="36">
      <c r="B65" s="1" t="s">
        <v>57</v>
      </c>
      <c r="C65" s="9">
        <f>C67/C66</f>
        <v>1.0245142857142857</v>
      </c>
      <c r="D65" s="2">
        <v>1</v>
      </c>
    </row>
    <row r="66" spans="2:3" ht="36">
      <c r="B66" s="1" t="s">
        <v>58</v>
      </c>
      <c r="C66" s="3">
        <v>70000</v>
      </c>
    </row>
    <row r="67" spans="2:3" ht="54.75" customHeight="1">
      <c r="B67" s="1" t="s">
        <v>59</v>
      </c>
      <c r="C67" s="3">
        <v>71716</v>
      </c>
    </row>
    <row r="68" ht="49.5">
      <c r="B68" s="11" t="s">
        <v>51</v>
      </c>
    </row>
    <row r="69" spans="2:3" ht="36">
      <c r="B69" s="1" t="s">
        <v>57</v>
      </c>
      <c r="C69" s="9">
        <f>C71/C70</f>
        <v>1</v>
      </c>
    </row>
    <row r="70" spans="2:3" ht="36">
      <c r="B70" s="1" t="s">
        <v>58</v>
      </c>
      <c r="C70" s="3">
        <v>100</v>
      </c>
    </row>
    <row r="71" spans="2:3" ht="45" customHeight="1">
      <c r="B71" s="1" t="s">
        <v>59</v>
      </c>
      <c r="C71" s="3">
        <v>100</v>
      </c>
    </row>
    <row r="72" ht="49.5">
      <c r="B72" s="11" t="s">
        <v>33</v>
      </c>
    </row>
    <row r="73" spans="2:3" ht="36">
      <c r="B73" s="1" t="s">
        <v>57</v>
      </c>
      <c r="C73" s="9">
        <f>C75/C74</f>
        <v>1</v>
      </c>
    </row>
    <row r="74" spans="2:3" ht="36">
      <c r="B74" s="1" t="s">
        <v>58</v>
      </c>
      <c r="C74" s="3">
        <v>100</v>
      </c>
    </row>
    <row r="75" spans="2:3" ht="46.5" customHeight="1">
      <c r="B75" s="1" t="s">
        <v>59</v>
      </c>
      <c r="C75" s="3">
        <v>100</v>
      </c>
    </row>
    <row r="76" ht="33">
      <c r="B76" s="11" t="s">
        <v>34</v>
      </c>
    </row>
    <row r="77" spans="2:3" ht="36">
      <c r="B77" s="1" t="s">
        <v>57</v>
      </c>
      <c r="C77" s="9">
        <f>C79/C78</f>
        <v>1</v>
      </c>
    </row>
    <row r="78" spans="2:3" ht="36">
      <c r="B78" s="1" t="s">
        <v>58</v>
      </c>
      <c r="C78" s="3">
        <v>41</v>
      </c>
    </row>
    <row r="79" spans="2:3" ht="47.25" customHeight="1">
      <c r="B79" s="1" t="s">
        <v>59</v>
      </c>
      <c r="C79" s="3">
        <v>41</v>
      </c>
    </row>
    <row r="80" ht="27" customHeight="1">
      <c r="B80" s="11" t="s">
        <v>35</v>
      </c>
    </row>
    <row r="81" spans="2:3" ht="42" customHeight="1">
      <c r="B81" s="1" t="s">
        <v>57</v>
      </c>
      <c r="C81" s="9">
        <f>C83/C82</f>
        <v>0.8840579710144927</v>
      </c>
    </row>
    <row r="82" spans="2:3" ht="37.5" customHeight="1">
      <c r="B82" s="1" t="s">
        <v>58</v>
      </c>
      <c r="C82" s="3">
        <v>13.8</v>
      </c>
    </row>
    <row r="83" spans="2:3" ht="46.5" customHeight="1">
      <c r="B83" s="1" t="s">
        <v>59</v>
      </c>
      <c r="C83" s="3">
        <v>12.2</v>
      </c>
    </row>
    <row r="84" ht="39" customHeight="1">
      <c r="B84" s="11" t="s">
        <v>52</v>
      </c>
    </row>
    <row r="85" spans="2:3" ht="41.25" customHeight="1">
      <c r="B85" s="1" t="s">
        <v>57</v>
      </c>
      <c r="C85" s="9">
        <f>C87/C86</f>
        <v>1</v>
      </c>
    </row>
    <row r="86" spans="2:3" ht="45.75" customHeight="1">
      <c r="B86" s="1" t="s">
        <v>58</v>
      </c>
      <c r="C86" s="3">
        <v>100</v>
      </c>
    </row>
    <row r="87" spans="2:3" ht="45" customHeight="1">
      <c r="B87" s="1" t="s">
        <v>59</v>
      </c>
      <c r="C87" s="3">
        <v>100</v>
      </c>
    </row>
    <row r="88" ht="41.25" customHeight="1">
      <c r="B88" s="11" t="s">
        <v>53</v>
      </c>
    </row>
    <row r="89" spans="2:3" ht="41.25" customHeight="1">
      <c r="B89" s="1" t="s">
        <v>57</v>
      </c>
      <c r="C89" s="9">
        <f>C91/C90</f>
        <v>1</v>
      </c>
    </row>
    <row r="90" spans="2:3" ht="42" customHeight="1">
      <c r="B90" s="1" t="s">
        <v>58</v>
      </c>
      <c r="C90" s="3">
        <v>69782</v>
      </c>
    </row>
    <row r="91" spans="2:3" ht="48" customHeight="1">
      <c r="B91" s="1" t="s">
        <v>59</v>
      </c>
      <c r="C91" s="3">
        <v>69782</v>
      </c>
    </row>
    <row r="92" spans="1:2" ht="41.25" customHeight="1">
      <c r="A92" s="20"/>
      <c r="B92" s="11" t="s">
        <v>36</v>
      </c>
    </row>
    <row r="93" spans="2:3" ht="40.5" customHeight="1">
      <c r="B93" s="1" t="s">
        <v>57</v>
      </c>
      <c r="C93" s="9">
        <f>C95/C94</f>
        <v>1</v>
      </c>
    </row>
    <row r="94" spans="2:3" ht="44.25" customHeight="1">
      <c r="B94" s="1" t="s">
        <v>58</v>
      </c>
      <c r="C94" s="3">
        <v>113</v>
      </c>
    </row>
    <row r="95" spans="2:3" ht="44.25" customHeight="1">
      <c r="B95" s="1" t="s">
        <v>59</v>
      </c>
      <c r="C95" s="3">
        <v>113</v>
      </c>
    </row>
    <row r="96" ht="24" customHeight="1">
      <c r="B96" s="11" t="s">
        <v>37</v>
      </c>
    </row>
    <row r="97" spans="2:3" ht="42.75" customHeight="1">
      <c r="B97" s="1" t="s">
        <v>57</v>
      </c>
      <c r="C97" s="9">
        <f>C99/C98</f>
        <v>1.000811806581878</v>
      </c>
    </row>
    <row r="98" spans="2:3" ht="42" customHeight="1">
      <c r="B98" s="1" t="s">
        <v>58</v>
      </c>
      <c r="C98" s="3">
        <v>48041</v>
      </c>
    </row>
    <row r="99" spans="2:3" ht="51.75" customHeight="1">
      <c r="B99" s="1" t="s">
        <v>59</v>
      </c>
      <c r="C99" s="3">
        <v>48080</v>
      </c>
    </row>
    <row r="100" ht="23.25" customHeight="1">
      <c r="B100" s="11" t="s">
        <v>54</v>
      </c>
    </row>
    <row r="101" spans="2:4" ht="38.25" customHeight="1">
      <c r="B101" s="1" t="s">
        <v>57</v>
      </c>
      <c r="C101" s="9">
        <f>C103/C102</f>
        <v>1.1472022955523673</v>
      </c>
      <c r="D101" s="2">
        <v>1</v>
      </c>
    </row>
    <row r="102" spans="2:3" ht="38.25" customHeight="1">
      <c r="B102" s="1" t="s">
        <v>58</v>
      </c>
      <c r="C102" s="3">
        <v>48790</v>
      </c>
    </row>
    <row r="103" spans="2:3" ht="38.25" customHeight="1">
      <c r="B103" s="1" t="s">
        <v>59</v>
      </c>
      <c r="C103" s="17">
        <v>55972</v>
      </c>
    </row>
    <row r="104" ht="41.25" customHeight="1">
      <c r="B104" s="11" t="s">
        <v>38</v>
      </c>
    </row>
    <row r="105" spans="2:3" ht="44.25" customHeight="1">
      <c r="B105" s="1" t="s">
        <v>57</v>
      </c>
      <c r="C105" s="9">
        <f>C107/C106</f>
        <v>1</v>
      </c>
    </row>
    <row r="106" spans="2:3" ht="42" customHeight="1">
      <c r="B106" s="1" t="s">
        <v>58</v>
      </c>
      <c r="C106" s="3">
        <v>16</v>
      </c>
    </row>
    <row r="107" spans="2:3" ht="46.5" customHeight="1">
      <c r="B107" s="1" t="s">
        <v>59</v>
      </c>
      <c r="C107" s="17">
        <v>16</v>
      </c>
    </row>
    <row r="108" ht="39" customHeight="1">
      <c r="B108" s="11" t="s">
        <v>39</v>
      </c>
    </row>
    <row r="109" spans="2:3" ht="45" customHeight="1">
      <c r="B109" s="1" t="s">
        <v>57</v>
      </c>
      <c r="C109" s="9">
        <f>C111/C110</f>
        <v>1</v>
      </c>
    </row>
    <row r="110" spans="2:3" ht="45" customHeight="1">
      <c r="B110" s="1" t="s">
        <v>58</v>
      </c>
      <c r="C110" s="3">
        <v>7</v>
      </c>
    </row>
    <row r="111" spans="2:3" ht="45" customHeight="1">
      <c r="B111" s="1" t="s">
        <v>59</v>
      </c>
      <c r="C111" s="17">
        <v>7</v>
      </c>
    </row>
    <row r="112" ht="45" customHeight="1">
      <c r="B112" s="22" t="s">
        <v>65</v>
      </c>
    </row>
    <row r="113" spans="2:4" ht="45" customHeight="1">
      <c r="B113" s="1" t="s">
        <v>62</v>
      </c>
      <c r="C113" s="9">
        <f>C115/C114</f>
        <v>1.018</v>
      </c>
      <c r="D113" s="2">
        <v>1</v>
      </c>
    </row>
    <row r="114" spans="2:3" ht="45" customHeight="1">
      <c r="B114" s="1" t="s">
        <v>63</v>
      </c>
      <c r="C114" s="3">
        <v>100</v>
      </c>
    </row>
    <row r="115" spans="2:3" ht="45" customHeight="1">
      <c r="B115" s="1" t="s">
        <v>64</v>
      </c>
      <c r="C115" s="17">
        <v>101.8</v>
      </c>
    </row>
    <row r="116" ht="22.5" customHeight="1">
      <c r="B116" s="11" t="s">
        <v>55</v>
      </c>
    </row>
    <row r="117" spans="2:3" ht="42" customHeight="1">
      <c r="B117" s="1" t="s">
        <v>57</v>
      </c>
      <c r="C117" s="9">
        <f>C119/C118</f>
        <v>1</v>
      </c>
    </row>
    <row r="118" spans="2:3" ht="42" customHeight="1">
      <c r="B118" s="1" t="s">
        <v>58</v>
      </c>
      <c r="C118" s="3">
        <v>280</v>
      </c>
    </row>
    <row r="119" spans="2:3" ht="42" customHeight="1">
      <c r="B119" s="1" t="s">
        <v>59</v>
      </c>
      <c r="C119" s="17">
        <v>280</v>
      </c>
    </row>
    <row r="120" ht="39" customHeight="1">
      <c r="B120" s="11" t="s">
        <v>40</v>
      </c>
    </row>
    <row r="121" spans="2:3" ht="39.75" customHeight="1">
      <c r="B121" s="1" t="s">
        <v>57</v>
      </c>
      <c r="C121" s="9">
        <f>C123/C122</f>
        <v>1</v>
      </c>
    </row>
    <row r="122" spans="2:3" ht="39.75" customHeight="1">
      <c r="B122" s="1" t="s">
        <v>58</v>
      </c>
      <c r="C122" s="3">
        <v>100</v>
      </c>
    </row>
    <row r="123" spans="2:3" ht="39.75" customHeight="1">
      <c r="B123" s="1" t="s">
        <v>59</v>
      </c>
      <c r="C123" s="17">
        <v>100</v>
      </c>
    </row>
    <row r="124" ht="60" customHeight="1">
      <c r="B124" s="11" t="s">
        <v>41</v>
      </c>
    </row>
    <row r="125" spans="2:3" ht="38.25" customHeight="1">
      <c r="B125" s="1" t="s">
        <v>57</v>
      </c>
      <c r="C125" s="9">
        <f>C127/C126</f>
        <v>1</v>
      </c>
    </row>
    <row r="126" spans="2:3" ht="38.25" customHeight="1">
      <c r="B126" s="1" t="s">
        <v>58</v>
      </c>
      <c r="C126" s="3">
        <v>5</v>
      </c>
    </row>
    <row r="127" spans="2:3" ht="38.25" customHeight="1">
      <c r="B127" s="1" t="s">
        <v>59</v>
      </c>
      <c r="C127" s="17">
        <v>5</v>
      </c>
    </row>
    <row r="128" spans="1:2" ht="25.5" customHeight="1">
      <c r="A128" s="20"/>
      <c r="B128" s="11" t="s">
        <v>16</v>
      </c>
    </row>
    <row r="129" spans="2:3" ht="39" customHeight="1">
      <c r="B129" s="1" t="s">
        <v>57</v>
      </c>
      <c r="C129" s="9">
        <f>C131/C130</f>
        <v>1.0028818443804033</v>
      </c>
    </row>
    <row r="130" spans="2:3" ht="41.25" customHeight="1">
      <c r="B130" s="1" t="s">
        <v>58</v>
      </c>
      <c r="C130" s="3">
        <v>3.47</v>
      </c>
    </row>
    <row r="131" spans="2:3" ht="43.5" customHeight="1">
      <c r="B131" s="1" t="s">
        <v>59</v>
      </c>
      <c r="C131" s="16">
        <v>3.48</v>
      </c>
    </row>
    <row r="132" ht="26.25" customHeight="1">
      <c r="B132" s="11" t="s">
        <v>42</v>
      </c>
    </row>
    <row r="133" spans="2:3" ht="39" customHeight="1">
      <c r="B133" s="1" t="s">
        <v>57</v>
      </c>
      <c r="C133" s="9">
        <f>C135/C134</f>
        <v>1</v>
      </c>
    </row>
    <row r="134" spans="2:3" ht="41.25" customHeight="1">
      <c r="B134" s="1" t="s">
        <v>58</v>
      </c>
      <c r="C134" s="3">
        <v>39.6</v>
      </c>
    </row>
    <row r="135" spans="2:3" ht="48" customHeight="1">
      <c r="B135" s="1" t="s">
        <v>59</v>
      </c>
      <c r="C135" s="3">
        <v>39.6</v>
      </c>
    </row>
    <row r="136" ht="39" customHeight="1">
      <c r="B136" s="11" t="s">
        <v>17</v>
      </c>
    </row>
    <row r="137" spans="2:3" ht="33" customHeight="1">
      <c r="B137" s="1" t="s">
        <v>57</v>
      </c>
      <c r="C137" s="9">
        <f>C139/C138</f>
        <v>1</v>
      </c>
    </row>
    <row r="138" spans="2:3" ht="33" customHeight="1">
      <c r="B138" s="1" t="s">
        <v>58</v>
      </c>
      <c r="C138" s="3">
        <v>15</v>
      </c>
    </row>
    <row r="139" spans="2:3" ht="43.5" customHeight="1">
      <c r="B139" s="1" t="s">
        <v>59</v>
      </c>
      <c r="C139" s="3">
        <v>15</v>
      </c>
    </row>
    <row r="140" spans="2:3" ht="37.5" customHeight="1">
      <c r="B140" s="11" t="s">
        <v>43</v>
      </c>
      <c r="C140" s="3" t="s">
        <v>44</v>
      </c>
    </row>
    <row r="141" spans="2:3" ht="37.5" customHeight="1">
      <c r="B141" s="1" t="s">
        <v>57</v>
      </c>
      <c r="C141" s="8">
        <f>C143/C142</f>
        <v>1</v>
      </c>
    </row>
    <row r="142" spans="2:3" ht="37.5" customHeight="1">
      <c r="B142" s="1" t="s">
        <v>58</v>
      </c>
      <c r="C142" s="3">
        <v>6</v>
      </c>
    </row>
    <row r="143" spans="2:3" ht="37.5" customHeight="1">
      <c r="B143" s="1" t="s">
        <v>59</v>
      </c>
      <c r="C143" s="3">
        <v>6</v>
      </c>
    </row>
    <row r="144" spans="2:3" ht="37.5" customHeight="1">
      <c r="B144" s="11" t="s">
        <v>45</v>
      </c>
      <c r="C144" s="3" t="s">
        <v>44</v>
      </c>
    </row>
    <row r="145" spans="2:3" ht="37.5" customHeight="1">
      <c r="B145" s="1" t="s">
        <v>57</v>
      </c>
      <c r="C145" s="8">
        <f>C147/C146</f>
        <v>1</v>
      </c>
    </row>
    <row r="146" spans="2:3" ht="37.5" customHeight="1">
      <c r="B146" s="1" t="s">
        <v>58</v>
      </c>
      <c r="C146" s="3">
        <v>100</v>
      </c>
    </row>
    <row r="147" spans="2:3" ht="37.5" customHeight="1">
      <c r="B147" s="1" t="s">
        <v>59</v>
      </c>
      <c r="C147" s="3">
        <v>100</v>
      </c>
    </row>
    <row r="148" ht="37.5" customHeight="1">
      <c r="B148" s="7" t="s">
        <v>56</v>
      </c>
    </row>
    <row r="149" ht="37.5" customHeight="1">
      <c r="B149" s="19"/>
    </row>
    <row r="150" ht="37.5" customHeight="1">
      <c r="B150" s="11" t="s">
        <v>46</v>
      </c>
    </row>
    <row r="151" spans="2:3" ht="37.5" customHeight="1">
      <c r="B151" s="1" t="s">
        <v>57</v>
      </c>
      <c r="C151" s="8">
        <v>1</v>
      </c>
    </row>
    <row r="152" spans="2:3" ht="37.5" customHeight="1">
      <c r="B152" s="1" t="s">
        <v>58</v>
      </c>
      <c r="C152" s="3">
        <v>0</v>
      </c>
    </row>
    <row r="153" spans="2:3" ht="37.5" customHeight="1">
      <c r="B153" s="1" t="s">
        <v>59</v>
      </c>
      <c r="C153" s="3">
        <v>0</v>
      </c>
    </row>
    <row r="154" ht="63.75" customHeight="1">
      <c r="A154" s="5" t="s">
        <v>6</v>
      </c>
    </row>
    <row r="155" spans="2:3" ht="33">
      <c r="B155" s="1" t="s">
        <v>7</v>
      </c>
      <c r="C155" s="9">
        <f>C156/C157*100</f>
        <v>99.67005320678975</v>
      </c>
    </row>
    <row r="156" spans="2:3" ht="36">
      <c r="B156" s="1" t="s">
        <v>5</v>
      </c>
      <c r="C156" s="9">
        <f>C9+C13+C17+C21+C25+C29+C33+C37+C41+D45+D49+C53+C57+D61+D65+C69+C73+C77+C81+C85+C89+C93+C97+D101+C105+C109+D113+C117+C121+C125+C129+C133+C137+C141+C145+C151</f>
        <v>35.88121915444431</v>
      </c>
    </row>
    <row r="157" spans="2:3" ht="33">
      <c r="B157" s="1" t="s">
        <v>8</v>
      </c>
      <c r="C157" s="17">
        <v>36</v>
      </c>
    </row>
    <row r="158" ht="50.25" customHeight="1">
      <c r="B158" s="10" t="s">
        <v>9</v>
      </c>
    </row>
    <row r="159" ht="36.75" customHeight="1">
      <c r="A159" s="24" t="s">
        <v>10</v>
      </c>
    </row>
    <row r="160" spans="1:4" ht="16.5">
      <c r="A160" s="24"/>
      <c r="B160" s="6" t="s">
        <v>11</v>
      </c>
      <c r="C160" s="21">
        <f>(0.5*C161)+(0.5*(118.62*C165+115.36*C170+118.76*C175+110.82*C180+102.72*C185))</f>
        <v>106.91507388654804</v>
      </c>
      <c r="D160" s="15"/>
    </row>
    <row r="161" spans="1:3" ht="36.75" customHeight="1">
      <c r="A161" s="24"/>
      <c r="B161" s="6" t="s">
        <v>7</v>
      </c>
      <c r="C161" s="14">
        <f>C155</f>
        <v>99.67005320678975</v>
      </c>
    </row>
    <row r="162" spans="1:3" ht="37.5" customHeight="1">
      <c r="A162" s="24"/>
      <c r="B162" s="6" t="s">
        <v>12</v>
      </c>
      <c r="C162" s="9"/>
    </row>
    <row r="163" ht="55.5" customHeight="1">
      <c r="B163" s="1"/>
    </row>
    <row r="164" ht="26.25" customHeight="1">
      <c r="B164" s="13" t="s">
        <v>18</v>
      </c>
    </row>
    <row r="165" spans="2:3" ht="24" customHeight="1">
      <c r="B165" s="5" t="s">
        <v>13</v>
      </c>
      <c r="C165" s="9">
        <f>C166/C167</f>
        <v>0.07516160976746139</v>
      </c>
    </row>
    <row r="166" spans="2:3" ht="54.75" customHeight="1">
      <c r="B166" s="1" t="s">
        <v>14</v>
      </c>
      <c r="C166" s="3">
        <v>9130.7</v>
      </c>
    </row>
    <row r="167" spans="2:3" ht="57" customHeight="1">
      <c r="B167" s="1" t="s">
        <v>15</v>
      </c>
      <c r="C167" s="17">
        <v>121480.9</v>
      </c>
    </row>
    <row r="168" ht="58.5" customHeight="1">
      <c r="B168" s="1"/>
    </row>
    <row r="169" ht="39.75" customHeight="1">
      <c r="B169" s="13" t="s">
        <v>19</v>
      </c>
    </row>
    <row r="170" spans="2:3" ht="36">
      <c r="B170" s="5" t="s">
        <v>13</v>
      </c>
      <c r="C170" s="9">
        <f>C171/C172</f>
        <v>0.4116013299209999</v>
      </c>
    </row>
    <row r="171" spans="2:3" ht="52.5">
      <c r="B171" s="1" t="s">
        <v>14</v>
      </c>
      <c r="C171" s="3">
        <v>50001.7</v>
      </c>
    </row>
    <row r="172" spans="2:3" ht="49.5">
      <c r="B172" s="1" t="s">
        <v>15</v>
      </c>
      <c r="C172" s="3">
        <v>121480.9</v>
      </c>
    </row>
    <row r="173" ht="57" customHeight="1">
      <c r="B173" s="1"/>
    </row>
    <row r="174" ht="16.5">
      <c r="B174" s="13" t="s">
        <v>20</v>
      </c>
    </row>
    <row r="175" spans="2:3" ht="36">
      <c r="B175" s="5" t="s">
        <v>13</v>
      </c>
      <c r="C175" s="9">
        <f>C176/C177</f>
        <v>0.24438327341993682</v>
      </c>
    </row>
    <row r="176" spans="2:3" ht="52.5">
      <c r="B176" s="1" t="s">
        <v>14</v>
      </c>
      <c r="C176" s="3">
        <v>29687.9</v>
      </c>
    </row>
    <row r="177" spans="2:3" ht="49.5">
      <c r="B177" s="1" t="s">
        <v>15</v>
      </c>
      <c r="C177" s="3">
        <v>121480.9</v>
      </c>
    </row>
    <row r="178" ht="57" customHeight="1">
      <c r="B178" s="1"/>
    </row>
    <row r="179" ht="33.75" customHeight="1">
      <c r="B179" s="13" t="s">
        <v>21</v>
      </c>
    </row>
    <row r="180" spans="2:3" ht="36">
      <c r="B180" s="5" t="s">
        <v>13</v>
      </c>
      <c r="C180" s="9">
        <f>C181/C182</f>
        <v>0.13857734014153666</v>
      </c>
    </row>
    <row r="181" spans="2:3" ht="52.5">
      <c r="B181" s="1" t="s">
        <v>14</v>
      </c>
      <c r="C181" s="3">
        <v>16834.5</v>
      </c>
    </row>
    <row r="182" spans="2:3" ht="49.5">
      <c r="B182" s="1" t="s">
        <v>15</v>
      </c>
      <c r="C182" s="3">
        <v>121480.9</v>
      </c>
    </row>
    <row r="183" ht="59.25" customHeight="1">
      <c r="B183" s="1"/>
    </row>
    <row r="184" ht="33">
      <c r="B184" s="13" t="s">
        <v>22</v>
      </c>
    </row>
    <row r="185" spans="2:3" ht="36">
      <c r="B185" s="5" t="s">
        <v>13</v>
      </c>
      <c r="C185" s="9">
        <f>C186/C187</f>
        <v>0.13027644675006525</v>
      </c>
    </row>
    <row r="186" spans="2:3" ht="52.5">
      <c r="B186" s="1" t="s">
        <v>14</v>
      </c>
      <c r="C186" s="3">
        <v>15826.1</v>
      </c>
    </row>
    <row r="187" spans="2:3" ht="51" customHeight="1">
      <c r="B187" s="1" t="s">
        <v>15</v>
      </c>
      <c r="C187" s="3">
        <v>121480.9</v>
      </c>
    </row>
  </sheetData>
  <sheetProtection/>
  <mergeCells count="2">
    <mergeCell ref="A6:A7"/>
    <mergeCell ref="A159:A162"/>
  </mergeCells>
  <printOptions/>
  <pageMargins left="0.7086614173228347" right="0.7086614173228347" top="0.7480314960629921" bottom="0.7480314960629921" header="0.31496062992125984" footer="0.31496062992125984"/>
  <pageSetup fitToHeight="18" horizontalDpi="600" verticalDpi="600" orientation="portrait" paperSize="9" scale="62" r:id="rId2"/>
  <rowBreaks count="1" manualBreakCount="1">
    <brk id="59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ЛапшинаВЕ</dc:creator>
  <cp:keywords/>
  <dc:description/>
  <cp:lastModifiedBy>User</cp:lastModifiedBy>
  <cp:lastPrinted>2023-03-14T10:31:50Z</cp:lastPrinted>
  <dcterms:created xsi:type="dcterms:W3CDTF">2019-03-05T07:38:53Z</dcterms:created>
  <dcterms:modified xsi:type="dcterms:W3CDTF">2024-02-29T06:12:07Z</dcterms:modified>
  <cp:category/>
  <cp:version/>
  <cp:contentType/>
  <cp:contentStatus/>
</cp:coreProperties>
</file>